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5"/>
  </bookViews>
  <sheets>
    <sheet name="Round1" sheetId="2" r:id="rId1"/>
    <sheet name="Round2" sheetId="4" r:id="rId2"/>
    <sheet name="Round3" sheetId="5" r:id="rId3"/>
    <sheet name="Round4" sheetId="6" r:id="rId4"/>
    <sheet name="AllRounds" sheetId="7" r:id="rId5"/>
    <sheet name="Semi" sheetId="8" r:id="rId6"/>
  </sheets>
  <definedNames>
    <definedName name="_xlnm._FilterDatabase" localSheetId="2" hidden="1">Round3!$A$1:$H$56</definedName>
    <definedName name="_xlnm._FilterDatabase" localSheetId="3" hidden="1">Round4!$A$1:$D$56</definedName>
  </definedNames>
  <calcPr calcId="145621"/>
</workbook>
</file>

<file path=xl/calcChain.xml><?xml version="1.0" encoding="utf-8"?>
<calcChain xmlns="http://schemas.openxmlformats.org/spreadsheetml/2006/main">
  <c r="H13" i="7" l="1"/>
  <c r="H14" i="7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3" i="7" s="1"/>
  <c r="H34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H49" i="7" s="1"/>
  <c r="H50" i="7" s="1"/>
  <c r="H51" i="7" s="1"/>
  <c r="H52" i="7" s="1"/>
  <c r="H53" i="7" s="1"/>
  <c r="H54" i="7" s="1"/>
  <c r="H55" i="7" s="1"/>
  <c r="H56" i="7" s="1"/>
  <c r="H12" i="7"/>
  <c r="D2" i="7"/>
  <c r="E34" i="7"/>
  <c r="D34" i="7"/>
  <c r="C8" i="8"/>
  <c r="D8" i="8"/>
  <c r="B8" i="8"/>
  <c r="J17" i="2"/>
  <c r="H3" i="4"/>
  <c r="H4" i="4"/>
  <c r="H5" i="4"/>
  <c r="H6" i="4"/>
  <c r="H7" i="4"/>
  <c r="J7" i="4" s="1"/>
  <c r="C17" i="7" s="1"/>
  <c r="H8" i="4"/>
  <c r="H9" i="4"/>
  <c r="J9" i="4" s="1"/>
  <c r="C6" i="7" s="1"/>
  <c r="H10" i="4"/>
  <c r="H11" i="4"/>
  <c r="J11" i="4" s="1"/>
  <c r="C10" i="7" s="1"/>
  <c r="H12" i="4"/>
  <c r="H13" i="4"/>
  <c r="J13" i="4" s="1"/>
  <c r="C15" i="7" s="1"/>
  <c r="H14" i="4"/>
  <c r="H15" i="4"/>
  <c r="J15" i="4" s="1"/>
  <c r="C18" i="7" s="1"/>
  <c r="H16" i="4"/>
  <c r="H17" i="4"/>
  <c r="J17" i="4" s="1"/>
  <c r="C27" i="7" s="1"/>
  <c r="H18" i="4"/>
  <c r="H19" i="4"/>
  <c r="H20" i="4"/>
  <c r="H21" i="4"/>
  <c r="H23" i="4"/>
  <c r="H24" i="4"/>
  <c r="J24" i="4" s="1"/>
  <c r="C34" i="7" s="1"/>
  <c r="H25" i="4"/>
  <c r="H26" i="4"/>
  <c r="J26" i="4" s="1"/>
  <c r="C5" i="7" s="1"/>
  <c r="H22" i="4"/>
  <c r="H27" i="4"/>
  <c r="H28" i="4"/>
  <c r="H29" i="4"/>
  <c r="J29" i="4" s="1"/>
  <c r="C38" i="7" s="1"/>
  <c r="H30" i="4"/>
  <c r="H31" i="4"/>
  <c r="H32" i="4"/>
  <c r="H33" i="4"/>
  <c r="H34" i="4"/>
  <c r="H35" i="4"/>
  <c r="J35" i="4" s="1"/>
  <c r="C12" i="7" s="1"/>
  <c r="H36" i="4"/>
  <c r="H37" i="4"/>
  <c r="J37" i="4" s="1"/>
  <c r="C46" i="7" s="1"/>
  <c r="H38" i="4"/>
  <c r="H39" i="4"/>
  <c r="J39" i="4" s="1"/>
  <c r="C37" i="7" s="1"/>
  <c r="H40" i="4"/>
  <c r="H41" i="4"/>
  <c r="H42" i="4"/>
  <c r="H43" i="4"/>
  <c r="H44" i="4"/>
  <c r="H45" i="4"/>
  <c r="H46" i="4"/>
  <c r="H47" i="4"/>
  <c r="H48" i="4"/>
  <c r="H49" i="4"/>
  <c r="J49" i="4" s="1"/>
  <c r="C20" i="7" s="1"/>
  <c r="H50" i="4"/>
  <c r="H51" i="4"/>
  <c r="J51" i="4" s="1"/>
  <c r="C45" i="7" s="1"/>
  <c r="H52" i="4"/>
  <c r="H53" i="4"/>
  <c r="H54" i="4"/>
  <c r="H55" i="4"/>
  <c r="H56" i="4"/>
  <c r="H2" i="4"/>
  <c r="J2" i="4" s="1"/>
  <c r="C3" i="7" s="1"/>
  <c r="J8" i="4"/>
  <c r="C7" i="7" s="1"/>
  <c r="J25" i="4"/>
  <c r="C13" i="7" s="1"/>
  <c r="J10" i="4"/>
  <c r="C11" i="7" s="1"/>
  <c r="J5" i="4"/>
  <c r="C8" i="7" s="1"/>
  <c r="J14" i="4"/>
  <c r="C16" i="7" s="1"/>
  <c r="J18" i="4"/>
  <c r="C14" i="7" s="1"/>
  <c r="J12" i="4"/>
  <c r="C9" i="7" s="1"/>
  <c r="J6" i="4"/>
  <c r="C4" i="7" s="1"/>
  <c r="J19" i="4"/>
  <c r="C21" i="7" s="1"/>
  <c r="J48" i="4"/>
  <c r="C28" i="7" s="1"/>
  <c r="J22" i="4"/>
  <c r="C19" i="7" s="1"/>
  <c r="J27" i="4"/>
  <c r="C25" i="7" s="1"/>
  <c r="J28" i="4"/>
  <c r="C23" i="7" s="1"/>
  <c r="J20" i="4"/>
  <c r="C26" i="7" s="1"/>
  <c r="J33" i="4"/>
  <c r="C29" i="7" s="1"/>
  <c r="J23" i="4"/>
  <c r="C31" i="7" s="1"/>
  <c r="J4" i="4"/>
  <c r="C22" i="7" s="1"/>
  <c r="J42" i="4"/>
  <c r="C24" i="7" s="1"/>
  <c r="J43" i="4"/>
  <c r="C40" i="7" s="1"/>
  <c r="J50" i="4"/>
  <c r="C39" i="7" s="1"/>
  <c r="J30" i="4"/>
  <c r="C30" i="7" s="1"/>
  <c r="J44" i="4"/>
  <c r="C35" i="7" s="1"/>
  <c r="J31" i="4"/>
  <c r="C33" i="7" s="1"/>
  <c r="J34" i="4"/>
  <c r="C41" i="7" s="1"/>
  <c r="J21" i="4"/>
  <c r="C36" i="7" s="1"/>
  <c r="J45" i="4"/>
  <c r="C50" i="7" s="1"/>
  <c r="J52" i="4"/>
  <c r="C53" i="7" s="1"/>
  <c r="J16" i="4"/>
  <c r="C32" i="7" s="1"/>
  <c r="J46" i="4"/>
  <c r="C51" i="7" s="1"/>
  <c r="J36" i="4"/>
  <c r="C47" i="7" s="1"/>
  <c r="J47" i="4"/>
  <c r="C52" i="7" s="1"/>
  <c r="J38" i="4"/>
  <c r="C48" i="7" s="1"/>
  <c r="J53" i="4"/>
  <c r="C54" i="7" s="1"/>
  <c r="J54" i="4"/>
  <c r="C55" i="7" s="1"/>
  <c r="J32" i="4"/>
  <c r="C42" i="7" s="1"/>
  <c r="J55" i="4"/>
  <c r="C44" i="7" s="1"/>
  <c r="J56" i="4"/>
  <c r="C56" i="7" s="1"/>
  <c r="J41" i="4"/>
  <c r="C49" i="7" s="1"/>
  <c r="J40" i="4"/>
  <c r="C43" i="7" s="1"/>
  <c r="J3" i="4"/>
  <c r="C2" i="7" s="1"/>
  <c r="D56" i="6"/>
  <c r="F56" i="6" s="1"/>
  <c r="E42" i="7" s="1"/>
  <c r="D55" i="6"/>
  <c r="F55" i="6" s="1"/>
  <c r="E54" i="7" s="1"/>
  <c r="D30" i="6"/>
  <c r="F30" i="6" s="1"/>
  <c r="E21" i="7" s="1"/>
  <c r="D22" i="6"/>
  <c r="F22" i="6" s="1"/>
  <c r="E17" i="7" s="1"/>
  <c r="D29" i="6"/>
  <c r="F29" i="6" s="1"/>
  <c r="E39" i="7" s="1"/>
  <c r="D11" i="6"/>
  <c r="F11" i="6" s="1"/>
  <c r="E13" i="7" s="1"/>
  <c r="D26" i="6"/>
  <c r="F26" i="6" s="1"/>
  <c r="E41" i="7" s="1"/>
  <c r="D54" i="6"/>
  <c r="F54" i="6" s="1"/>
  <c r="E48" i="7" s="1"/>
  <c r="D7" i="6"/>
  <c r="F7" i="6" s="1"/>
  <c r="E20" i="7" s="1"/>
  <c r="D39" i="6"/>
  <c r="F39" i="6" s="1"/>
  <c r="E16" i="7" s="1"/>
  <c r="D17" i="6"/>
  <c r="F17" i="6" s="1"/>
  <c r="E32" i="7" s="1"/>
  <c r="D53" i="6"/>
  <c r="F53" i="6" s="1"/>
  <c r="E56" i="7" s="1"/>
  <c r="D38" i="6"/>
  <c r="F38" i="6" s="1"/>
  <c r="E45" i="7" s="1"/>
  <c r="D2" i="6"/>
  <c r="F2" i="6" s="1"/>
  <c r="E2" i="7" s="1"/>
  <c r="D21" i="6"/>
  <c r="F21" i="6" s="1"/>
  <c r="E5" i="7" s="1"/>
  <c r="D37" i="6"/>
  <c r="F37" i="6" s="1"/>
  <c r="E3" i="7" s="1"/>
  <c r="D52" i="6"/>
  <c r="F52" i="6" s="1"/>
  <c r="E11" i="7" s="1"/>
  <c r="D10" i="6"/>
  <c r="F10" i="6" s="1"/>
  <c r="E22" i="7" s="1"/>
  <c r="D6" i="6"/>
  <c r="F6" i="6" s="1"/>
  <c r="E7" i="7" s="1"/>
  <c r="D40" i="6"/>
  <c r="F40" i="6" s="1"/>
  <c r="E47" i="7" s="1"/>
  <c r="D51" i="6"/>
  <c r="F51" i="6" s="1"/>
  <c r="E43" i="7" s="1"/>
  <c r="D3" i="6"/>
  <c r="F3" i="6" s="1"/>
  <c r="E12" i="7" s="1"/>
  <c r="D50" i="6"/>
  <c r="F50" i="6" s="1"/>
  <c r="E49" i="7" s="1"/>
  <c r="D49" i="6"/>
  <c r="F49" i="6" s="1"/>
  <c r="E50" i="7" s="1"/>
  <c r="D9" i="6"/>
  <c r="F9" i="6" s="1"/>
  <c r="E37" i="7" s="1"/>
  <c r="D28" i="6"/>
  <c r="F28" i="6" s="1"/>
  <c r="E25" i="7" s="1"/>
  <c r="D48" i="6"/>
  <c r="F48" i="6" s="1"/>
  <c r="E38" i="7" s="1"/>
  <c r="D27" i="6"/>
  <c r="F27" i="6" s="1"/>
  <c r="E10" i="7" s="1"/>
  <c r="D25" i="6"/>
  <c r="F25" i="6" s="1"/>
  <c r="E19" i="7" s="1"/>
  <c r="D36" i="6"/>
  <c r="F36" i="6" s="1"/>
  <c r="E46" i="7" s="1"/>
  <c r="D16" i="6"/>
  <c r="F16" i="6" s="1"/>
  <c r="E30" i="7" s="1"/>
  <c r="D47" i="6"/>
  <c r="F47" i="6" s="1"/>
  <c r="E51" i="7" s="1"/>
  <c r="D24" i="6"/>
  <c r="F24" i="6" s="1"/>
  <c r="E18" i="7" s="1"/>
  <c r="D35" i="6"/>
  <c r="F35" i="6" s="1"/>
  <c r="E28" i="7" s="1"/>
  <c r="D15" i="6"/>
  <c r="F15" i="6" s="1"/>
  <c r="E8" i="7" s="1"/>
  <c r="D14" i="6"/>
  <c r="F14" i="6" s="1"/>
  <c r="E9" i="7" s="1"/>
  <c r="D20" i="6"/>
  <c r="F20" i="6" s="1"/>
  <c r="E27" i="7" s="1"/>
  <c r="D19" i="6"/>
  <c r="F19" i="6" s="1"/>
  <c r="E23" i="7" s="1"/>
  <c r="D4" i="6"/>
  <c r="F4" i="6" s="1"/>
  <c r="E4" i="7" s="1"/>
  <c r="D46" i="6"/>
  <c r="F46" i="6" s="1"/>
  <c r="E33" i="7" s="1"/>
  <c r="D13" i="6"/>
  <c r="F13" i="6" s="1"/>
  <c r="E44" i="7" s="1"/>
  <c r="D23" i="6"/>
  <c r="F23" i="6" s="1"/>
  <c r="E36" i="7" s="1"/>
  <c r="D12" i="6"/>
  <c r="F12" i="6" s="1"/>
  <c r="E29" i="7" s="1"/>
  <c r="D34" i="6"/>
  <c r="F34" i="6" s="1"/>
  <c r="E40" i="7" s="1"/>
  <c r="D45" i="6"/>
  <c r="F45" i="6" s="1"/>
  <c r="E55" i="7" s="1"/>
  <c r="D44" i="6"/>
  <c r="F44" i="6" s="1"/>
  <c r="E35" i="7" s="1"/>
  <c r="D43" i="6"/>
  <c r="F43" i="6" s="1"/>
  <c r="E52" i="7" s="1"/>
  <c r="D8" i="6"/>
  <c r="F8" i="6" s="1"/>
  <c r="E6" i="7" s="1"/>
  <c r="D5" i="6"/>
  <c r="F5" i="6" s="1"/>
  <c r="E24" i="7" s="1"/>
  <c r="D42" i="6"/>
  <c r="F42" i="6" s="1"/>
  <c r="E53" i="7" s="1"/>
  <c r="D33" i="6"/>
  <c r="F33" i="6" s="1"/>
  <c r="E26" i="7" s="1"/>
  <c r="D32" i="6"/>
  <c r="F32" i="6" s="1"/>
  <c r="E15" i="7" s="1"/>
  <c r="D18" i="6"/>
  <c r="F18" i="6" s="1"/>
  <c r="E14" i="7" s="1"/>
  <c r="D41" i="6"/>
  <c r="F41" i="6" s="1"/>
  <c r="E31" i="7" s="1"/>
  <c r="D31" i="6"/>
  <c r="F31" i="6" s="1"/>
  <c r="H2" i="5"/>
  <c r="H6" i="5"/>
  <c r="D5" i="7" s="1"/>
  <c r="H3" i="5"/>
  <c r="D7" i="7" s="1"/>
  <c r="H19" i="5"/>
  <c r="D6" i="7" s="1"/>
  <c r="H18" i="5"/>
  <c r="D13" i="7" s="1"/>
  <c r="H12" i="5"/>
  <c r="D11" i="7" s="1"/>
  <c r="H10" i="5"/>
  <c r="D8" i="7" s="1"/>
  <c r="H30" i="5"/>
  <c r="D12" i="7" s="1"/>
  <c r="H17" i="5"/>
  <c r="D16" i="7" s="1"/>
  <c r="H8" i="5"/>
  <c r="D10" i="7" s="1"/>
  <c r="H7" i="5"/>
  <c r="D14" i="7" s="1"/>
  <c r="H28" i="5"/>
  <c r="D18" i="7" s="1"/>
  <c r="H5" i="5"/>
  <c r="D9" i="7" s="1"/>
  <c r="H21" i="5"/>
  <c r="D4" i="7" s="1"/>
  <c r="H33" i="5"/>
  <c r="D21" i="7" s="1"/>
  <c r="H9" i="5"/>
  <c r="D15" i="7" s="1"/>
  <c r="H27" i="5"/>
  <c r="D28" i="7" s="1"/>
  <c r="H11" i="5"/>
  <c r="D19" i="7" s="1"/>
  <c r="H16" i="5"/>
  <c r="D25" i="7" s="1"/>
  <c r="H14" i="5"/>
  <c r="D23" i="7" s="1"/>
  <c r="H24" i="5"/>
  <c r="D26" i="7" s="1"/>
  <c r="H22" i="5"/>
  <c r="D20" i="7" s="1"/>
  <c r="H40" i="5"/>
  <c r="D29" i="7" s="1"/>
  <c r="H23" i="5"/>
  <c r="D31" i="7" s="1"/>
  <c r="H49" i="5"/>
  <c r="D22" i="7" s="1"/>
  <c r="H13" i="5"/>
  <c r="D24" i="7" s="1"/>
  <c r="H39" i="5"/>
  <c r="D40" i="7" s="1"/>
  <c r="H26" i="5"/>
  <c r="D27" i="7" s="1"/>
  <c r="H55" i="5"/>
  <c r="D39" i="7" s="1"/>
  <c r="H29" i="5"/>
  <c r="D30" i="7" s="1"/>
  <c r="H25" i="5"/>
  <c r="D35" i="7" s="1"/>
  <c r="H35" i="5"/>
  <c r="H20" i="5"/>
  <c r="D33" i="7" s="1"/>
  <c r="H54" i="5"/>
  <c r="D41" i="7" s="1"/>
  <c r="H41" i="5"/>
  <c r="D36" i="7" s="1"/>
  <c r="H50" i="5"/>
  <c r="D45" i="7" s="1"/>
  <c r="H46" i="5"/>
  <c r="D50" i="7" s="1"/>
  <c r="H32" i="5"/>
  <c r="D17" i="7" s="1"/>
  <c r="H36" i="5"/>
  <c r="D53" i="7" s="1"/>
  <c r="H52" i="5"/>
  <c r="D32" i="7" s="1"/>
  <c r="H43" i="5"/>
  <c r="D51" i="7" s="1"/>
  <c r="H48" i="5"/>
  <c r="D47" i="7" s="1"/>
  <c r="H37" i="5"/>
  <c r="D52" i="7" s="1"/>
  <c r="H44" i="5"/>
  <c r="D46" i="7" s="1"/>
  <c r="H53" i="5"/>
  <c r="D48" i="7" s="1"/>
  <c r="H45" i="5"/>
  <c r="D37" i="7" s="1"/>
  <c r="H56" i="5"/>
  <c r="D54" i="7" s="1"/>
  <c r="H38" i="5"/>
  <c r="D55" i="7" s="1"/>
  <c r="H34" i="5"/>
  <c r="D42" i="7" s="1"/>
  <c r="H15" i="5"/>
  <c r="D38" i="7" s="1"/>
  <c r="H42" i="5"/>
  <c r="D44" i="7" s="1"/>
  <c r="H51" i="5"/>
  <c r="D56" i="7" s="1"/>
  <c r="H47" i="5"/>
  <c r="D49" i="7" s="1"/>
  <c r="H31" i="5"/>
  <c r="D43" i="7" s="1"/>
  <c r="H4" i="5"/>
  <c r="D3" i="7" s="1"/>
  <c r="J9" i="2"/>
  <c r="L9" i="2" s="1"/>
  <c r="B8" i="7" s="1"/>
  <c r="J27" i="2"/>
  <c r="L27" i="2" s="1"/>
  <c r="B31" i="7" s="1"/>
  <c r="J5" i="2"/>
  <c r="L5" i="2" s="1"/>
  <c r="B7" i="7" s="1"/>
  <c r="J30" i="2"/>
  <c r="L30" i="2" s="1"/>
  <c r="B40" i="7" s="1"/>
  <c r="J41" i="2"/>
  <c r="L41" i="2" s="1"/>
  <c r="B53" i="7" s="1"/>
  <c r="J21" i="2"/>
  <c r="L21" i="2" s="1"/>
  <c r="B19" i="7" s="1"/>
  <c r="J6" i="2"/>
  <c r="L6" i="2" s="1"/>
  <c r="B6" i="7" s="1"/>
  <c r="J7" i="2"/>
  <c r="L7" i="2" s="1"/>
  <c r="B13" i="7" s="1"/>
  <c r="J11" i="2"/>
  <c r="L11" i="2" s="1"/>
  <c r="B16" i="7" s="1"/>
  <c r="J13" i="2"/>
  <c r="L13" i="2" s="1"/>
  <c r="B14" i="7" s="1"/>
  <c r="J19" i="2"/>
  <c r="L19" i="2" s="1"/>
  <c r="B15" i="7" s="1"/>
  <c r="J12" i="2"/>
  <c r="L12" i="2" s="1"/>
  <c r="B10" i="7" s="1"/>
  <c r="J14" i="2"/>
  <c r="L14" i="2" s="1"/>
  <c r="B18" i="7" s="1"/>
  <c r="J42" i="2"/>
  <c r="L42" i="2" s="1"/>
  <c r="B32" i="7" s="1"/>
  <c r="J8" i="2"/>
  <c r="L8" i="2" s="1"/>
  <c r="B11" i="7" s="1"/>
  <c r="J43" i="2"/>
  <c r="L43" i="2" s="1"/>
  <c r="B51" i="7" s="1"/>
  <c r="J36" i="2"/>
  <c r="L36" i="2" s="1"/>
  <c r="B33" i="7" s="1"/>
  <c r="J31" i="2"/>
  <c r="L31" i="2" s="1"/>
  <c r="B27" i="7" s="1"/>
  <c r="J24" i="2"/>
  <c r="L24" i="2" s="1"/>
  <c r="B26" i="7" s="1"/>
  <c r="J20" i="2"/>
  <c r="L20" i="2" s="1"/>
  <c r="B28" i="7" s="1"/>
  <c r="J38" i="2"/>
  <c r="L38" i="2" s="1"/>
  <c r="B36" i="7" s="1"/>
  <c r="J44" i="2"/>
  <c r="L44" i="2" s="1"/>
  <c r="B47" i="7" s="1"/>
  <c r="J37" i="2"/>
  <c r="L37" i="2" s="1"/>
  <c r="B41" i="7" s="1"/>
  <c r="J32" i="2"/>
  <c r="L32" i="2" s="1"/>
  <c r="B39" i="7" s="1"/>
  <c r="J25" i="2"/>
  <c r="L25" i="2" s="1"/>
  <c r="B20" i="7" s="1"/>
  <c r="J45" i="2"/>
  <c r="L45" i="2" s="1"/>
  <c r="B52" i="7" s="1"/>
  <c r="J15" i="2"/>
  <c r="L15" i="2" s="1"/>
  <c r="B9" i="7" s="1"/>
  <c r="J46" i="2"/>
  <c r="L46" i="2" s="1"/>
  <c r="B46" i="7" s="1"/>
  <c r="J35" i="2"/>
  <c r="L35" i="2" s="1"/>
  <c r="B34" i="7" s="1"/>
  <c r="J47" i="2"/>
  <c r="L47" i="2" s="1"/>
  <c r="B48" i="7" s="1"/>
  <c r="J33" i="2"/>
  <c r="L33" i="2" s="1"/>
  <c r="B30" i="7" s="1"/>
  <c r="J48" i="2"/>
  <c r="L48" i="2" s="1"/>
  <c r="B37" i="7" s="1"/>
  <c r="J49" i="2"/>
  <c r="L49" i="2" s="1"/>
  <c r="B54" i="7" s="1"/>
  <c r="J26" i="2"/>
  <c r="L26" i="2" s="1"/>
  <c r="B29" i="7" s="1"/>
  <c r="J50" i="2"/>
  <c r="L50" i="2" s="1"/>
  <c r="B55" i="7" s="1"/>
  <c r="J51" i="2"/>
  <c r="L51" i="2" s="1"/>
  <c r="B42" i="7" s="1"/>
  <c r="J39" i="2"/>
  <c r="L39" i="2" s="1"/>
  <c r="B45" i="7" s="1"/>
  <c r="J52" i="2"/>
  <c r="L52" i="2" s="1"/>
  <c r="B38" i="7" s="1"/>
  <c r="J29" i="2"/>
  <c r="L29" i="2" s="1"/>
  <c r="B24" i="7" s="1"/>
  <c r="J53" i="2"/>
  <c r="L53" i="2" s="1"/>
  <c r="B44" i="7" s="1"/>
  <c r="J54" i="2"/>
  <c r="L54" i="2" s="1"/>
  <c r="B56" i="7" s="1"/>
  <c r="J55" i="2"/>
  <c r="L55" i="2" s="1"/>
  <c r="B49" i="7" s="1"/>
  <c r="J56" i="2"/>
  <c r="L56" i="2" s="1"/>
  <c r="B43" i="7" s="1"/>
  <c r="J2" i="2"/>
  <c r="L2" i="2" s="1"/>
  <c r="B2" i="7" s="1"/>
  <c r="J3" i="2"/>
  <c r="L3" i="2" s="1"/>
  <c r="B3" i="7" s="1"/>
  <c r="J4" i="2"/>
  <c r="L4" i="2" s="1"/>
  <c r="B5" i="7" s="1"/>
  <c r="J28" i="2"/>
  <c r="L28" i="2" s="1"/>
  <c r="B22" i="7" s="1"/>
  <c r="J10" i="2"/>
  <c r="L10" i="2" s="1"/>
  <c r="B12" i="7" s="1"/>
  <c r="J16" i="2"/>
  <c r="L16" i="2" s="1"/>
  <c r="B4" i="7" s="1"/>
  <c r="J22" i="2"/>
  <c r="L22" i="2" s="1"/>
  <c r="B25" i="7" s="1"/>
  <c r="J40" i="2"/>
  <c r="L40" i="2" s="1"/>
  <c r="B50" i="7" s="1"/>
  <c r="J23" i="2"/>
  <c r="L23" i="2" s="1"/>
  <c r="B23" i="7" s="1"/>
  <c r="J34" i="2"/>
  <c r="L34" i="2" s="1"/>
  <c r="B35" i="7" s="1"/>
  <c r="L17" i="2"/>
  <c r="B17" i="7" s="1"/>
  <c r="J18" i="2"/>
  <c r="L18" i="2" s="1"/>
  <c r="B21" i="7" s="1"/>
  <c r="F11" i="7" l="1"/>
  <c r="F2" i="7"/>
  <c r="F49" i="7"/>
  <c r="F44" i="7"/>
  <c r="F42" i="7"/>
  <c r="F54" i="7"/>
  <c r="F48" i="7"/>
  <c r="F52" i="7"/>
  <c r="F51" i="7"/>
  <c r="F53" i="7"/>
  <c r="F50" i="7"/>
  <c r="F45" i="7"/>
  <c r="F41" i="7"/>
  <c r="F34" i="7"/>
  <c r="F30" i="7"/>
  <c r="F27" i="7"/>
  <c r="F24" i="7"/>
  <c r="F31" i="7"/>
  <c r="F20" i="7"/>
  <c r="F23" i="7"/>
  <c r="F19" i="7"/>
  <c r="F15" i="7"/>
  <c r="F4" i="7"/>
  <c r="F18" i="7"/>
  <c r="F10" i="7"/>
  <c r="F12" i="7"/>
  <c r="F6" i="7"/>
  <c r="F5" i="7"/>
  <c r="F43" i="7"/>
  <c r="F56" i="7"/>
  <c r="F38" i="7"/>
  <c r="F55" i="7"/>
  <c r="F37" i="7"/>
  <c r="F46" i="7"/>
  <c r="F47" i="7"/>
  <c r="F32" i="7"/>
  <c r="F17" i="7"/>
  <c r="F36" i="7"/>
  <c r="F33" i="7"/>
  <c r="F35" i="7"/>
  <c r="F39" i="7"/>
  <c r="F40" i="7"/>
  <c r="F22" i="7"/>
  <c r="F29" i="7"/>
  <c r="F26" i="7"/>
  <c r="F25" i="7"/>
  <c r="F28" i="7"/>
  <c r="F21" i="7"/>
  <c r="F9" i="7"/>
  <c r="F14" i="7"/>
  <c r="F16" i="7"/>
  <c r="F8" i="7"/>
  <c r="F13" i="7"/>
  <c r="F7" i="7"/>
  <c r="F3" i="7"/>
</calcChain>
</file>

<file path=xl/sharedStrings.xml><?xml version="1.0" encoding="utf-8"?>
<sst xmlns="http://schemas.openxmlformats.org/spreadsheetml/2006/main" count="355" uniqueCount="125">
  <si>
    <t>Rohan Rao</t>
  </si>
  <si>
    <t>Rishi Puri</t>
  </si>
  <si>
    <t>Ritesh Gupta</t>
  </si>
  <si>
    <t>RAKHEL PARIDA</t>
  </si>
  <si>
    <t>Puneet Goenka</t>
  </si>
  <si>
    <t>Gaurav Korde</t>
  </si>
  <si>
    <t>POOJA GADDHYAN</t>
  </si>
  <si>
    <t>Pratik Poddar</t>
  </si>
  <si>
    <t>Gnyanendra Kumar</t>
  </si>
  <si>
    <t>Ashwini B.C</t>
  </si>
  <si>
    <t>Tejal Phatak</t>
  </si>
  <si>
    <t>Utkaarsh Somaiya</t>
  </si>
  <si>
    <t>JAIPAL REDDY MOGILIGUNDLA</t>
  </si>
  <si>
    <t>ABHISHEK GOENKA</t>
  </si>
  <si>
    <t>Rakesh Rai</t>
  </si>
  <si>
    <t>Bikash Kedia</t>
  </si>
  <si>
    <t>Ankit Dimania</t>
  </si>
  <si>
    <t>Neeraj Mehrotra</t>
  </si>
  <si>
    <t>ASHA S</t>
  </si>
  <si>
    <t>Sumit Bothra</t>
  </si>
  <si>
    <t>Shilo Stephen</t>
  </si>
  <si>
    <t>Aditya Saraf</t>
  </si>
  <si>
    <t>akash doulani</t>
  </si>
  <si>
    <t>Nidhi Sarawagi</t>
  </si>
  <si>
    <t>Jaykumar Patel</t>
  </si>
  <si>
    <t>shaheer rahman</t>
  </si>
  <si>
    <t>Raman Garimella</t>
  </si>
  <si>
    <t>kamlendra chauhan</t>
  </si>
  <si>
    <t>Eklavya Girotra</t>
  </si>
  <si>
    <t>Name</t>
  </si>
  <si>
    <t>Total</t>
  </si>
  <si>
    <t>Time Bonus</t>
  </si>
  <si>
    <t>Grand Total</t>
  </si>
  <si>
    <t>Hemala Ranade</t>
  </si>
  <si>
    <t>Akash Patil</t>
  </si>
  <si>
    <t>Jayant Ameta</t>
  </si>
  <si>
    <t>Deepika Thakkar</t>
  </si>
  <si>
    <t>Rajkumar Gupta</t>
  </si>
  <si>
    <t>Sudesh Agrawal</t>
  </si>
  <si>
    <t>Shivin Garg</t>
  </si>
  <si>
    <t>Himani Shah</t>
  </si>
  <si>
    <t>Nachiket Ayir</t>
  </si>
  <si>
    <t>Abhimanyu Gaonkar</t>
  </si>
  <si>
    <t>Sonal Patil</t>
  </si>
  <si>
    <t>Mudit Malpani</t>
  </si>
  <si>
    <t>Poojan shah</t>
  </si>
  <si>
    <t>Vaibhav Tamrakar</t>
  </si>
  <si>
    <t>Chirag Sethi</t>
  </si>
  <si>
    <t>Bhavik Kothari</t>
  </si>
  <si>
    <t>Vishwas Khairnar</t>
  </si>
  <si>
    <t>Sachin Pant</t>
  </si>
  <si>
    <t>Piyush Surana</t>
  </si>
  <si>
    <t>Anvit Tawar</t>
  </si>
  <si>
    <t>Dhiraj Kumar</t>
  </si>
  <si>
    <t>Santosh Ananthkrishnan</t>
  </si>
  <si>
    <t>Prerak Chitnis</t>
  </si>
  <si>
    <t>Rajesh Baniya</t>
  </si>
  <si>
    <t>Ashish Shelke</t>
  </si>
  <si>
    <t>Swarna R</t>
  </si>
  <si>
    <t>Total 
200</t>
  </si>
  <si>
    <t>Tiles
150</t>
  </si>
  <si>
    <t>Solution
50</t>
  </si>
  <si>
    <t>Roman
70</t>
  </si>
  <si>
    <t>Extra
Region
70</t>
  </si>
  <si>
    <t>Fortress
90</t>
  </si>
  <si>
    <t>Distance
100</t>
  </si>
  <si>
    <t>Pali ndrome
100</t>
  </si>
  <si>
    <t>Row Classic1 45</t>
  </si>
  <si>
    <t>Row Classic2 60</t>
  </si>
  <si>
    <t>Row Classic3 75</t>
  </si>
  <si>
    <t>Column Classic1 30</t>
  </si>
  <si>
    <t>Column Classic2 40</t>
  </si>
  <si>
    <t>Column Classic3 60</t>
  </si>
  <si>
    <t>Bonus 
20</t>
  </si>
  <si>
    <t>Bonus 
20.</t>
  </si>
  <si>
    <t>Total 
350</t>
  </si>
  <si>
    <t># Boxes (X5)</t>
  </si>
  <si>
    <t>Diagonal 45</t>
  </si>
  <si>
    <t>Irregular 55</t>
  </si>
  <si>
    <t>Classic 50</t>
  </si>
  <si>
    <t>Odd 
30</t>
  </si>
  <si>
    <t>ER 
65</t>
  </si>
  <si>
    <t>Total 
450</t>
  </si>
  <si>
    <t>Inequ
ality
120</t>
  </si>
  <si>
    <t>Time 
Bonus</t>
  </si>
  <si>
    <t>Grand
Total</t>
  </si>
  <si>
    <t>Linked Classics</t>
  </si>
  <si>
    <t>Samurai</t>
  </si>
  <si>
    <t>Mixed Bag</t>
  </si>
  <si>
    <t>Mecha
nical</t>
  </si>
  <si>
    <t>Time Disadvantge</t>
  </si>
  <si>
    <t>Rank Before Semi</t>
  </si>
  <si>
    <t>Rank After Semi</t>
  </si>
  <si>
    <t>Rank After Final</t>
  </si>
  <si>
    <t>Rohan</t>
  </si>
  <si>
    <t>Rishi</t>
  </si>
  <si>
    <t>Gaurav</t>
  </si>
  <si>
    <t>Ritesh</t>
  </si>
  <si>
    <t>Classic Sudoku</t>
  </si>
  <si>
    <t>Outside Sudoku</t>
  </si>
  <si>
    <t>Stripes Sudoku</t>
  </si>
  <si>
    <t>Trio</t>
  </si>
  <si>
    <t>No Even Neighbours</t>
  </si>
  <si>
    <t>30:44</t>
  </si>
  <si>
    <t>Puzzle</t>
  </si>
  <si>
    <t>AntiDiagonal</t>
  </si>
  <si>
    <t>33:44</t>
  </si>
  <si>
    <t>Including Time Disadvantage</t>
  </si>
  <si>
    <t>Total Time</t>
  </si>
  <si>
    <t>Time Disadvantage</t>
  </si>
  <si>
    <t>0</t>
  </si>
  <si>
    <t>17</t>
  </si>
  <si>
    <t>177</t>
  </si>
  <si>
    <t>180</t>
  </si>
  <si>
    <t>Position Before Finals</t>
  </si>
  <si>
    <t>Finals : Classic Sudoku</t>
  </si>
  <si>
    <t>Finals : Irregular-ExtraRegion</t>
  </si>
  <si>
    <t>15:00*</t>
  </si>
  <si>
    <t>Finals : Snail Sudoku</t>
  </si>
  <si>
    <t>Finals (Number of correct)</t>
  </si>
  <si>
    <t>49:06</t>
  </si>
  <si>
    <t>52:18</t>
  </si>
  <si>
    <t>61:59</t>
  </si>
  <si>
    <t>Position After Finals</t>
  </si>
  <si>
    <t>52:32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</si>
</sst>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sz val="11"/>
      <color theme="1"/>
      <name val="Calibri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wrapText="1"/>
    </xf>
    <xf numFmtId="0" fontId="1" fillId="0" borderId="0" xfId="0" applyFont="1" applyFill="1"/>
    <xf numFmtId="0" fontId="1" fillId="0" borderId="0" xfId="0" applyFont="1" applyFill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20" fontId="0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horizontal="right" wrapText="1"/>
    </xf>
    <xf numFmtId="20" fontId="1" fillId="0" borderId="0" xfId="0" quotePrefix="1" applyNumberFormat="1" applyFont="1" applyAlignment="1">
      <alignment horizontal="center"/>
    </xf>
    <xf numFmtId="0" fontId="0" fillId="0" borderId="0" xfId="0" applyBorder="1" applyAlignment="1">
      <alignment wrapText="1"/>
    </xf>
    <xf numFmtId="0" fontId="1" fillId="0" borderId="0" xfId="0" applyFont="1" applyBorder="1" applyAlignment="1">
      <alignment horizontal="right" wrapText="1"/>
    </xf>
    <xf numFmtId="0" fontId="1" fillId="2" borderId="0" xfId="0" applyFont="1" applyFill="1" applyBorder="1" applyAlignment="1">
      <alignment horizontal="right" wrapText="1"/>
    </xf>
    <xf numFmtId="20" fontId="1" fillId="2" borderId="0" xfId="0" applyNumberFormat="1" applyFont="1" applyFill="1" applyAlignment="1">
      <alignment horizontal="center"/>
    </xf>
    <xf numFmtId="20" fontId="1" fillId="2" borderId="0" xfId="0" quotePrefix="1" applyNumberFormat="1" applyFont="1" applyFill="1" applyAlignment="1">
      <alignment horizontal="center"/>
    </xf>
    <xf numFmtId="20" fontId="1" fillId="2" borderId="0" xfId="0" applyNumberFormat="1" applyFont="1" applyFill="1" applyBorder="1" applyAlignment="1">
      <alignment horizontal="center" wrapText="1"/>
    </xf>
    <xf numFmtId="20" fontId="1" fillId="2" borderId="0" xfId="0" quotePrefix="1" applyNumberFormat="1" applyFont="1" applyFill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20" fontId="5" fillId="0" borderId="0" xfId="0" applyNumberFormat="1" applyFont="1" applyBorder="1" applyAlignment="1">
      <alignment horizontal="center" wrapText="1"/>
    </xf>
    <xf numFmtId="20" fontId="5" fillId="0" borderId="0" xfId="0" quotePrefix="1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right" wrapText="1"/>
    </xf>
    <xf numFmtId="20" fontId="1" fillId="0" borderId="0" xfId="0" quotePrefix="1" applyNumberFormat="1" applyFont="1" applyBorder="1" applyAlignment="1">
      <alignment horizontal="center" wrapText="1"/>
    </xf>
    <xf numFmtId="0" fontId="6" fillId="0" borderId="0" xfId="0" applyFont="1" applyBorder="1" applyAlignment="1">
      <alignment horizontal="right" wrapText="1"/>
    </xf>
    <xf numFmtId="0" fontId="6" fillId="0" borderId="0" xfId="0" applyNumberFormat="1" applyFont="1" applyBorder="1" applyAlignment="1">
      <alignment horizontal="center" wrapText="1"/>
    </xf>
  </cellXfs>
  <cellStyles count="1">
    <cellStyle name="Normal" xfId="0" builtinId="0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:mm"/>
      <alignment horizontal="center" vertical="bottom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:mm"/>
      <alignment horizontal="center" vertical="bottom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:mm"/>
      <alignment horizontal="center" vertical="bottom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:mm"/>
      <alignment horizontal="center" vertical="bottom" textRotation="0" wrapText="1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relative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relative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5" name="Table5" displayName="Table5" ref="A1:L56" totalsRowShown="0" headerRowDxfId="36">
  <sortState ref="A2:L56">
    <sortCondition descending="1" ref="L2:L56"/>
  </sortState>
  <tableColumns count="12">
    <tableColumn id="1" name="Name"/>
    <tableColumn id="2" name="Row Classic1 45"/>
    <tableColumn id="3" name="Row Classic2 60"/>
    <tableColumn id="4" name="Row Classic3 75"/>
    <tableColumn id="5" name="Bonus _x000a_20"/>
    <tableColumn id="6" name="Column Classic1 30"/>
    <tableColumn id="7" name="Column Classic2 40"/>
    <tableColumn id="8" name="Column Classic3 60"/>
    <tableColumn id="9" name="Bonus _x000a_20."/>
    <tableColumn id="10" name="Total _x000a_350">
      <calculatedColumnFormula>SUM(B2:I2)</calculatedColumnFormula>
    </tableColumn>
    <tableColumn id="11" name="Time Bonus"/>
    <tableColumn id="12" name="Grand Total">
      <calculatedColumnFormula>SUM(J2:K2)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6" displayName="Table6" ref="A1:J56" totalsRowShown="0" headerRowDxfId="35">
  <sortState ref="A2:J56">
    <sortCondition descending="1" ref="J2:J56"/>
  </sortState>
  <tableColumns count="10">
    <tableColumn id="1" name="Name"/>
    <tableColumn id="2" name="# Boxes (X5)" dataDxfId="34"/>
    <tableColumn id="3" name="Odd _x000a_30" dataDxfId="33"/>
    <tableColumn id="4" name="Diagonal 45" dataDxfId="32"/>
    <tableColumn id="5" name="Irregular 55" dataDxfId="31"/>
    <tableColumn id="6" name="ER _x000a_65" dataDxfId="30"/>
    <tableColumn id="7" name="Classic 50" dataDxfId="29"/>
    <tableColumn id="8" name="Total _x000a_450" dataDxfId="28">
      <calculatedColumnFormula>SUM(C2:G2)+5*B2</calculatedColumnFormula>
    </tableColumn>
    <tableColumn id="9" name="Time Bonus" dataDxfId="27"/>
    <tableColumn id="10" name="Grand Total" dataDxfId="26">
      <calculatedColumnFormula>SUM(H2:I2)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7" displayName="Table7" ref="A1:H56" totalsRowShown="0" headerRowDxfId="25">
  <tableColumns count="8">
    <tableColumn id="1" name="Name"/>
    <tableColumn id="2" name="Roman_x000a_70" dataDxfId="24"/>
    <tableColumn id="3" name="Extra_x000a_Region_x000a_70" dataDxfId="23"/>
    <tableColumn id="4" name="Fortress_x000a_90" dataDxfId="22"/>
    <tableColumn id="5" name="Distance_x000a_100" dataDxfId="21"/>
    <tableColumn id="6" name="Pali ndrome_x000a_100" dataDxfId="20"/>
    <tableColumn id="7" name="Inequ_x000a_ality_x000a_120" dataDxfId="19"/>
    <tableColumn id="8" name="Total" dataDxfId="18">
      <calculatedColumnFormula>SUM(B2:G2)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8" name="Table8" displayName="Table8" ref="A1:F56" totalsRowShown="0" headerRowDxfId="17">
  <tableColumns count="6">
    <tableColumn id="1" name="Name"/>
    <tableColumn id="2" name="Tiles_x000a_150"/>
    <tableColumn id="3" name="Solution_x000a_50"/>
    <tableColumn id="4" name="Total _x000a_200">
      <calculatedColumnFormula>SUM(B2:C2)</calculatedColumnFormula>
    </tableColumn>
    <tableColumn id="5" name="Time _x000a_Bonus"/>
    <tableColumn id="6" name="Grand_x000a_Total">
      <calculatedColumnFormula>D2+E2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4" name="Table14" displayName="Table14" ref="A1:J56" totalsRowShown="0" headerRowDxfId="16">
  <sortState ref="A2:J56">
    <sortCondition ref="J2:J56"/>
    <sortCondition ref="I2:I56"/>
    <sortCondition descending="1" ref="F2:F56"/>
  </sortState>
  <tableColumns count="10">
    <tableColumn id="1" name="Name"/>
    <tableColumn id="2" name="Linked Classics" dataDxfId="15">
      <calculatedColumnFormula>VLOOKUP(A2,Round1!$A$2:$L$56,12,FALSE)</calculatedColumnFormula>
    </tableColumn>
    <tableColumn id="3" name="Samurai" dataDxfId="14">
      <calculatedColumnFormula>VLOOKUP(A2,Round2!$A$2:$J$56,10,FALSE)</calculatedColumnFormula>
    </tableColumn>
    <tableColumn id="4" name="Mixed Bag" dataDxfId="13">
      <calculatedColumnFormula>VLOOKUP(A2,Round3!$A$3:$H$57,8,FALSE)</calculatedColumnFormula>
    </tableColumn>
    <tableColumn id="5" name="Mecha_x000a_nical" dataDxfId="12">
      <calculatedColumnFormula>VLOOKUP(A2,Round4!$A$3:$J$57,6,FALSE)</calculatedColumnFormula>
    </tableColumn>
    <tableColumn id="6" name="Total" dataDxfId="11">
      <calculatedColumnFormula>SUM(B2:E2)</calculatedColumnFormula>
    </tableColumn>
    <tableColumn id="7" name="Time Disadvantge" dataDxfId="10"/>
    <tableColumn id="8" name="Rank Before Semi" dataDxfId="9"/>
    <tableColumn id="9" name="Rank After Semi" dataDxfId="8"/>
    <tableColumn id="10" name="Rank After Final" dataDxfId="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" name="Table1" displayName="Table1" ref="A1:E18" totalsRowShown="0" headerRowDxfId="6" dataDxfId="5">
  <tableColumns count="5">
    <tableColumn id="1" name="Puzzle" dataDxfId="4"/>
    <tableColumn id="2" name="Rohan" dataDxfId="3"/>
    <tableColumn id="3" name="Rishi" dataDxfId="2"/>
    <tableColumn id="4" name="Gaurav" dataDxfId="1"/>
    <tableColumn id="5" name="Ritesh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3" workbookViewId="0">
      <selection activeCell="E26" sqref="A2:L56"/>
    </sheetView>
  </sheetViews>
  <sheetFormatPr defaultRowHeight="15" x14ac:dyDescent="0.25"/>
  <cols>
    <col min="1" max="1" width="28.140625" customWidth="1"/>
    <col min="2" max="12" width="8.5703125" customWidth="1"/>
  </cols>
  <sheetData>
    <row r="1" spans="1:12" ht="42.75" customHeight="1" x14ac:dyDescent="0.25">
      <c r="A1" s="1" t="s">
        <v>29</v>
      </c>
      <c r="B1" s="5" t="s">
        <v>67</v>
      </c>
      <c r="C1" s="5" t="s">
        <v>68</v>
      </c>
      <c r="D1" s="5" t="s">
        <v>69</v>
      </c>
      <c r="E1" s="5" t="s">
        <v>73</v>
      </c>
      <c r="F1" s="5" t="s">
        <v>70</v>
      </c>
      <c r="G1" s="5" t="s">
        <v>71</v>
      </c>
      <c r="H1" s="5" t="s">
        <v>72</v>
      </c>
      <c r="I1" s="5" t="s">
        <v>74</v>
      </c>
      <c r="J1" s="5" t="s">
        <v>75</v>
      </c>
      <c r="K1" s="5" t="s">
        <v>31</v>
      </c>
      <c r="L1" s="5" t="s">
        <v>32</v>
      </c>
    </row>
    <row r="2" spans="1:12" x14ac:dyDescent="0.25">
      <c r="A2" t="s">
        <v>0</v>
      </c>
      <c r="B2" s="13">
        <v>45</v>
      </c>
      <c r="C2" s="13">
        <v>60</v>
      </c>
      <c r="D2" s="13">
        <v>75</v>
      </c>
      <c r="E2" s="13">
        <v>20</v>
      </c>
      <c r="F2" s="13">
        <v>30</v>
      </c>
      <c r="G2" s="13">
        <v>40</v>
      </c>
      <c r="H2" s="13">
        <v>60</v>
      </c>
      <c r="I2" s="13">
        <v>20</v>
      </c>
      <c r="J2" s="13">
        <f t="shared" ref="J2:J33" si="0">SUM(B2:I2)</f>
        <v>350</v>
      </c>
      <c r="K2" s="13">
        <v>75</v>
      </c>
      <c r="L2" s="13">
        <f t="shared" ref="L2:L33" si="1">SUM(J2:K2)</f>
        <v>425</v>
      </c>
    </row>
    <row r="3" spans="1:12" x14ac:dyDescent="0.25">
      <c r="A3" t="s">
        <v>1</v>
      </c>
      <c r="B3" s="13">
        <v>45</v>
      </c>
      <c r="C3" s="13">
        <v>60</v>
      </c>
      <c r="D3" s="13">
        <v>75</v>
      </c>
      <c r="E3" s="13">
        <v>20</v>
      </c>
      <c r="F3" s="13">
        <v>30</v>
      </c>
      <c r="G3" s="13">
        <v>40</v>
      </c>
      <c r="H3" s="13">
        <v>60</v>
      </c>
      <c r="I3" s="13">
        <v>20</v>
      </c>
      <c r="J3" s="13">
        <f t="shared" si="0"/>
        <v>350</v>
      </c>
      <c r="K3" s="13">
        <v>70</v>
      </c>
      <c r="L3" s="13">
        <f t="shared" si="1"/>
        <v>420</v>
      </c>
    </row>
    <row r="4" spans="1:12" x14ac:dyDescent="0.25">
      <c r="A4" t="s">
        <v>2</v>
      </c>
      <c r="B4" s="13">
        <v>45</v>
      </c>
      <c r="C4" s="13">
        <v>60</v>
      </c>
      <c r="D4" s="13">
        <v>75</v>
      </c>
      <c r="E4" s="13">
        <v>20</v>
      </c>
      <c r="F4" s="13">
        <v>30</v>
      </c>
      <c r="G4" s="13">
        <v>40</v>
      </c>
      <c r="H4" s="13">
        <v>60</v>
      </c>
      <c r="I4" s="13">
        <v>20</v>
      </c>
      <c r="J4" s="13">
        <f t="shared" si="0"/>
        <v>350</v>
      </c>
      <c r="K4" s="13">
        <v>45</v>
      </c>
      <c r="L4" s="13">
        <f t="shared" si="1"/>
        <v>395</v>
      </c>
    </row>
    <row r="5" spans="1:12" x14ac:dyDescent="0.25">
      <c r="A5" t="s">
        <v>14</v>
      </c>
      <c r="B5" s="13">
        <v>45</v>
      </c>
      <c r="C5" s="13">
        <v>60</v>
      </c>
      <c r="D5" s="13">
        <v>75</v>
      </c>
      <c r="E5" s="13">
        <v>20</v>
      </c>
      <c r="F5" s="13">
        <v>30</v>
      </c>
      <c r="G5" s="13">
        <v>40</v>
      </c>
      <c r="H5" s="13">
        <v>60</v>
      </c>
      <c r="I5" s="13">
        <v>20</v>
      </c>
      <c r="J5" s="13">
        <f t="shared" si="0"/>
        <v>350</v>
      </c>
      <c r="K5" s="13">
        <v>45</v>
      </c>
      <c r="L5" s="13">
        <f t="shared" si="1"/>
        <v>395</v>
      </c>
    </row>
    <row r="6" spans="1:12" x14ac:dyDescent="0.25">
      <c r="A6" t="s">
        <v>18</v>
      </c>
      <c r="B6" s="13">
        <v>45</v>
      </c>
      <c r="C6" s="13">
        <v>60</v>
      </c>
      <c r="D6" s="13">
        <v>75</v>
      </c>
      <c r="E6" s="13">
        <v>20</v>
      </c>
      <c r="F6" s="13">
        <v>30</v>
      </c>
      <c r="G6" s="13">
        <v>40</v>
      </c>
      <c r="H6" s="13">
        <v>60</v>
      </c>
      <c r="I6" s="13">
        <v>20</v>
      </c>
      <c r="J6" s="13">
        <f t="shared" si="0"/>
        <v>350</v>
      </c>
      <c r="K6" s="13">
        <v>40</v>
      </c>
      <c r="L6" s="13">
        <f t="shared" si="1"/>
        <v>390</v>
      </c>
    </row>
    <row r="7" spans="1:12" x14ac:dyDescent="0.25">
      <c r="A7" t="s">
        <v>19</v>
      </c>
      <c r="B7" s="13">
        <v>45</v>
      </c>
      <c r="C7" s="13">
        <v>60</v>
      </c>
      <c r="D7" s="13">
        <v>75</v>
      </c>
      <c r="E7" s="13">
        <v>20</v>
      </c>
      <c r="F7" s="13">
        <v>30</v>
      </c>
      <c r="G7" s="13">
        <v>40</v>
      </c>
      <c r="H7" s="13">
        <v>60</v>
      </c>
      <c r="I7" s="13">
        <v>20</v>
      </c>
      <c r="J7" s="13">
        <f t="shared" si="0"/>
        <v>350</v>
      </c>
      <c r="K7" s="13">
        <v>35</v>
      </c>
      <c r="L7" s="13">
        <f t="shared" si="1"/>
        <v>385</v>
      </c>
    </row>
    <row r="8" spans="1:12" x14ac:dyDescent="0.25">
      <c r="A8" t="s">
        <v>26</v>
      </c>
      <c r="B8" s="13">
        <v>45</v>
      </c>
      <c r="C8" s="13">
        <v>60</v>
      </c>
      <c r="D8" s="13">
        <v>75</v>
      </c>
      <c r="E8" s="13">
        <v>20</v>
      </c>
      <c r="F8" s="13">
        <v>30</v>
      </c>
      <c r="G8" s="13">
        <v>40</v>
      </c>
      <c r="H8" s="13">
        <v>60</v>
      </c>
      <c r="I8" s="13">
        <v>20</v>
      </c>
      <c r="J8" s="13">
        <f t="shared" si="0"/>
        <v>350</v>
      </c>
      <c r="K8" s="13">
        <v>30</v>
      </c>
      <c r="L8" s="13">
        <f t="shared" si="1"/>
        <v>380</v>
      </c>
    </row>
    <row r="9" spans="1:12" x14ac:dyDescent="0.25">
      <c r="A9" t="s">
        <v>12</v>
      </c>
      <c r="B9" s="13">
        <v>45</v>
      </c>
      <c r="C9" s="13">
        <v>60</v>
      </c>
      <c r="D9" s="13">
        <v>75</v>
      </c>
      <c r="E9" s="13">
        <v>20</v>
      </c>
      <c r="F9" s="13">
        <v>30</v>
      </c>
      <c r="G9" s="13">
        <v>40</v>
      </c>
      <c r="H9" s="13">
        <v>60</v>
      </c>
      <c r="I9" s="13">
        <v>20</v>
      </c>
      <c r="J9" s="13">
        <f t="shared" si="0"/>
        <v>350</v>
      </c>
      <c r="K9" s="13">
        <v>20</v>
      </c>
      <c r="L9" s="13">
        <f t="shared" si="1"/>
        <v>370</v>
      </c>
    </row>
    <row r="10" spans="1:12" x14ac:dyDescent="0.25">
      <c r="A10" t="s">
        <v>4</v>
      </c>
      <c r="B10" s="13">
        <v>45</v>
      </c>
      <c r="C10" s="13">
        <v>60</v>
      </c>
      <c r="D10" s="13">
        <v>75</v>
      </c>
      <c r="E10" s="13">
        <v>20</v>
      </c>
      <c r="F10" s="13">
        <v>30</v>
      </c>
      <c r="G10" s="13">
        <v>40</v>
      </c>
      <c r="H10" s="13">
        <v>60</v>
      </c>
      <c r="I10" s="13">
        <v>20</v>
      </c>
      <c r="J10" s="13">
        <f t="shared" si="0"/>
        <v>350</v>
      </c>
      <c r="K10" s="13">
        <v>15</v>
      </c>
      <c r="L10" s="13">
        <f t="shared" si="1"/>
        <v>365</v>
      </c>
    </row>
    <row r="11" spans="1:12" x14ac:dyDescent="0.25">
      <c r="A11" t="s">
        <v>20</v>
      </c>
      <c r="B11" s="13">
        <v>45</v>
      </c>
      <c r="C11" s="13">
        <v>60</v>
      </c>
      <c r="D11" s="13">
        <v>75</v>
      </c>
      <c r="E11" s="13">
        <v>20</v>
      </c>
      <c r="F11" s="13">
        <v>30</v>
      </c>
      <c r="G11" s="13">
        <v>40</v>
      </c>
      <c r="H11" s="13">
        <v>60</v>
      </c>
      <c r="I11" s="13">
        <v>20</v>
      </c>
      <c r="J11" s="13">
        <f t="shared" si="0"/>
        <v>350</v>
      </c>
      <c r="K11" s="13">
        <v>5</v>
      </c>
      <c r="L11" s="13">
        <f t="shared" si="1"/>
        <v>355</v>
      </c>
    </row>
    <row r="12" spans="1:12" x14ac:dyDescent="0.25">
      <c r="A12" t="s">
        <v>23</v>
      </c>
      <c r="B12" s="13">
        <v>45</v>
      </c>
      <c r="C12" s="13">
        <v>60</v>
      </c>
      <c r="D12" s="13">
        <v>75</v>
      </c>
      <c r="E12" s="13">
        <v>20</v>
      </c>
      <c r="F12" s="13">
        <v>30</v>
      </c>
      <c r="G12" s="13">
        <v>40</v>
      </c>
      <c r="H12" s="13">
        <v>60</v>
      </c>
      <c r="I12" s="13">
        <v>20</v>
      </c>
      <c r="J12" s="13">
        <f t="shared" si="0"/>
        <v>350</v>
      </c>
      <c r="K12" s="13">
        <v>5</v>
      </c>
      <c r="L12" s="13">
        <f t="shared" si="1"/>
        <v>355</v>
      </c>
    </row>
    <row r="13" spans="1:12" x14ac:dyDescent="0.25">
      <c r="A13" t="s">
        <v>21</v>
      </c>
      <c r="B13" s="13">
        <v>45</v>
      </c>
      <c r="C13" s="13">
        <v>60</v>
      </c>
      <c r="D13" s="13">
        <v>75</v>
      </c>
      <c r="E13" s="13">
        <v>20</v>
      </c>
      <c r="F13" s="13"/>
      <c r="G13" s="13">
        <v>40</v>
      </c>
      <c r="H13" s="13">
        <v>60</v>
      </c>
      <c r="I13" s="13"/>
      <c r="J13" s="13">
        <f t="shared" si="0"/>
        <v>300</v>
      </c>
      <c r="K13" s="13"/>
      <c r="L13" s="13">
        <f t="shared" si="1"/>
        <v>300</v>
      </c>
    </row>
    <row r="14" spans="1:12" x14ac:dyDescent="0.25">
      <c r="A14" t="s">
        <v>24</v>
      </c>
      <c r="B14" s="13">
        <v>45</v>
      </c>
      <c r="C14" s="13">
        <v>60</v>
      </c>
      <c r="D14" s="13">
        <v>75</v>
      </c>
      <c r="E14" s="13">
        <v>20</v>
      </c>
      <c r="F14" s="13">
        <v>0</v>
      </c>
      <c r="G14" s="13">
        <v>40</v>
      </c>
      <c r="H14" s="13">
        <v>60</v>
      </c>
      <c r="I14" s="13">
        <v>0</v>
      </c>
      <c r="J14" s="13">
        <f t="shared" si="0"/>
        <v>300</v>
      </c>
      <c r="K14" s="13">
        <v>0</v>
      </c>
      <c r="L14" s="13">
        <f t="shared" si="1"/>
        <v>300</v>
      </c>
    </row>
    <row r="15" spans="1:12" x14ac:dyDescent="0.25">
      <c r="A15" t="s">
        <v>40</v>
      </c>
      <c r="B15" s="13">
        <v>45</v>
      </c>
      <c r="C15" s="13">
        <v>60</v>
      </c>
      <c r="D15" s="13">
        <v>75</v>
      </c>
      <c r="E15" s="13">
        <v>20</v>
      </c>
      <c r="F15" s="13">
        <v>30</v>
      </c>
      <c r="G15" s="13">
        <v>0</v>
      </c>
      <c r="H15" s="13">
        <v>60</v>
      </c>
      <c r="I15" s="13">
        <v>0</v>
      </c>
      <c r="J15" s="13">
        <f t="shared" si="0"/>
        <v>290</v>
      </c>
      <c r="K15" s="13">
        <v>0</v>
      </c>
      <c r="L15" s="13">
        <f t="shared" si="1"/>
        <v>290</v>
      </c>
    </row>
    <row r="16" spans="1:12" x14ac:dyDescent="0.25">
      <c r="A16" t="s">
        <v>5</v>
      </c>
      <c r="B16" s="13">
        <v>45</v>
      </c>
      <c r="C16" s="13"/>
      <c r="D16" s="13">
        <v>75</v>
      </c>
      <c r="E16" s="13"/>
      <c r="F16" s="13">
        <v>30</v>
      </c>
      <c r="G16" s="13">
        <v>40</v>
      </c>
      <c r="H16" s="13">
        <v>60</v>
      </c>
      <c r="I16" s="13">
        <v>20</v>
      </c>
      <c r="J16" s="13">
        <f t="shared" si="0"/>
        <v>270</v>
      </c>
      <c r="K16" s="13"/>
      <c r="L16" s="13">
        <f t="shared" si="1"/>
        <v>270</v>
      </c>
    </row>
    <row r="17" spans="1:12" x14ac:dyDescent="0.25">
      <c r="A17" t="s">
        <v>10</v>
      </c>
      <c r="B17" s="13">
        <v>45</v>
      </c>
      <c r="C17" s="13">
        <v>60</v>
      </c>
      <c r="D17" s="13">
        <v>75</v>
      </c>
      <c r="E17" s="13">
        <v>20</v>
      </c>
      <c r="F17" s="13">
        <v>30</v>
      </c>
      <c r="G17" s="13">
        <v>40</v>
      </c>
      <c r="H17" s="13"/>
      <c r="I17" s="13"/>
      <c r="J17" s="13">
        <f t="shared" si="0"/>
        <v>270</v>
      </c>
      <c r="K17" s="13"/>
      <c r="L17" s="13">
        <f t="shared" si="1"/>
        <v>270</v>
      </c>
    </row>
    <row r="18" spans="1:12" x14ac:dyDescent="0.25">
      <c r="A18" t="s">
        <v>11</v>
      </c>
      <c r="B18" s="13">
        <v>45</v>
      </c>
      <c r="C18" s="13">
        <v>60</v>
      </c>
      <c r="D18" s="13">
        <v>0</v>
      </c>
      <c r="E18" s="13">
        <v>0</v>
      </c>
      <c r="F18" s="13">
        <v>30</v>
      </c>
      <c r="G18" s="13">
        <v>40</v>
      </c>
      <c r="H18" s="13">
        <v>60</v>
      </c>
      <c r="I18" s="13">
        <v>20</v>
      </c>
      <c r="J18" s="13">
        <f t="shared" si="0"/>
        <v>255</v>
      </c>
      <c r="K18" s="13">
        <v>0</v>
      </c>
      <c r="L18" s="13">
        <f t="shared" si="1"/>
        <v>255</v>
      </c>
    </row>
    <row r="19" spans="1:12" x14ac:dyDescent="0.25">
      <c r="A19" t="s">
        <v>22</v>
      </c>
      <c r="B19" s="13">
        <v>45</v>
      </c>
      <c r="C19" s="13">
        <v>60</v>
      </c>
      <c r="D19" s="13">
        <v>0</v>
      </c>
      <c r="E19" s="13">
        <v>0</v>
      </c>
      <c r="F19" s="13">
        <v>30</v>
      </c>
      <c r="G19" s="13">
        <v>40</v>
      </c>
      <c r="H19" s="13">
        <v>60</v>
      </c>
      <c r="I19" s="13">
        <v>20</v>
      </c>
      <c r="J19" s="13">
        <f t="shared" si="0"/>
        <v>255</v>
      </c>
      <c r="K19" s="13">
        <v>0</v>
      </c>
      <c r="L19" s="13">
        <f t="shared" si="1"/>
        <v>255</v>
      </c>
    </row>
    <row r="20" spans="1:12" x14ac:dyDescent="0.25">
      <c r="A20" t="s">
        <v>35</v>
      </c>
      <c r="B20" s="13">
        <v>45</v>
      </c>
      <c r="C20" s="13">
        <v>60</v>
      </c>
      <c r="D20" s="13">
        <v>75</v>
      </c>
      <c r="E20" s="13">
        <v>20</v>
      </c>
      <c r="F20" s="13">
        <v>30</v>
      </c>
      <c r="G20" s="13"/>
      <c r="H20" s="13"/>
      <c r="I20" s="13"/>
      <c r="J20" s="13">
        <f t="shared" si="0"/>
        <v>230</v>
      </c>
      <c r="K20" s="13"/>
      <c r="L20" s="13">
        <f t="shared" si="1"/>
        <v>230</v>
      </c>
    </row>
    <row r="21" spans="1:12" x14ac:dyDescent="0.25">
      <c r="A21" t="s">
        <v>17</v>
      </c>
      <c r="B21" s="13">
        <v>45</v>
      </c>
      <c r="C21" s="13">
        <v>0</v>
      </c>
      <c r="D21" s="13">
        <v>75</v>
      </c>
      <c r="E21" s="13">
        <v>0</v>
      </c>
      <c r="F21" s="13">
        <v>30</v>
      </c>
      <c r="G21" s="13">
        <v>0</v>
      </c>
      <c r="H21" s="13">
        <v>60</v>
      </c>
      <c r="I21" s="13">
        <v>0</v>
      </c>
      <c r="J21" s="13">
        <f t="shared" si="0"/>
        <v>210</v>
      </c>
      <c r="K21" s="13"/>
      <c r="L21" s="13">
        <f t="shared" si="1"/>
        <v>210</v>
      </c>
    </row>
    <row r="22" spans="1:12" x14ac:dyDescent="0.25">
      <c r="A22" t="s">
        <v>6</v>
      </c>
      <c r="B22" s="13">
        <v>45</v>
      </c>
      <c r="C22" s="13">
        <v>60</v>
      </c>
      <c r="D22" s="13">
        <v>75</v>
      </c>
      <c r="E22" s="13">
        <v>20</v>
      </c>
      <c r="F22" s="13">
        <v>0</v>
      </c>
      <c r="G22" s="13">
        <v>0</v>
      </c>
      <c r="H22" s="13">
        <v>0</v>
      </c>
      <c r="I22" s="13">
        <v>0</v>
      </c>
      <c r="J22" s="13">
        <f t="shared" si="0"/>
        <v>200</v>
      </c>
      <c r="K22" s="13">
        <v>0</v>
      </c>
      <c r="L22" s="13">
        <f t="shared" si="1"/>
        <v>200</v>
      </c>
    </row>
    <row r="23" spans="1:12" x14ac:dyDescent="0.25">
      <c r="A23" t="s">
        <v>8</v>
      </c>
      <c r="B23" s="13">
        <v>45</v>
      </c>
      <c r="C23" s="13">
        <v>60</v>
      </c>
      <c r="D23" s="13">
        <v>75</v>
      </c>
      <c r="E23" s="13">
        <v>20</v>
      </c>
      <c r="F23" s="13"/>
      <c r="G23" s="13"/>
      <c r="H23" s="13"/>
      <c r="I23" s="13"/>
      <c r="J23" s="13">
        <f t="shared" si="0"/>
        <v>200</v>
      </c>
      <c r="K23" s="13"/>
      <c r="L23" s="13">
        <f t="shared" si="1"/>
        <v>200</v>
      </c>
    </row>
    <row r="24" spans="1:12" x14ac:dyDescent="0.25">
      <c r="A24" t="s">
        <v>34</v>
      </c>
      <c r="B24" s="13">
        <v>45</v>
      </c>
      <c r="C24" s="13">
        <v>60</v>
      </c>
      <c r="D24" s="13">
        <v>75</v>
      </c>
      <c r="E24" s="13">
        <v>20</v>
      </c>
      <c r="F24" s="13"/>
      <c r="G24" s="13"/>
      <c r="H24" s="13"/>
      <c r="I24" s="13"/>
      <c r="J24" s="13">
        <f t="shared" si="0"/>
        <v>200</v>
      </c>
      <c r="K24" s="13"/>
      <c r="L24" s="13">
        <f t="shared" si="1"/>
        <v>200</v>
      </c>
    </row>
    <row r="25" spans="1:12" x14ac:dyDescent="0.25">
      <c r="A25" t="s">
        <v>39</v>
      </c>
      <c r="B25" s="13">
        <v>45</v>
      </c>
      <c r="C25" s="13">
        <v>60</v>
      </c>
      <c r="D25" s="13">
        <v>75</v>
      </c>
      <c r="E25" s="13">
        <v>20</v>
      </c>
      <c r="F25" s="13">
        <v>0</v>
      </c>
      <c r="G25" s="13"/>
      <c r="H25" s="13"/>
      <c r="I25" s="13"/>
      <c r="J25" s="13">
        <f t="shared" si="0"/>
        <v>200</v>
      </c>
      <c r="K25" s="13"/>
      <c r="L25" s="13">
        <f t="shared" si="1"/>
        <v>200</v>
      </c>
    </row>
    <row r="26" spans="1:12" x14ac:dyDescent="0.25">
      <c r="A26" t="s">
        <v>47</v>
      </c>
      <c r="B26" s="13">
        <v>45</v>
      </c>
      <c r="C26" s="13">
        <v>60</v>
      </c>
      <c r="D26" s="13">
        <v>75</v>
      </c>
      <c r="E26" s="13">
        <v>20</v>
      </c>
      <c r="F26" s="13">
        <v>0</v>
      </c>
      <c r="G26" s="13">
        <v>0</v>
      </c>
      <c r="H26" s="13">
        <v>0</v>
      </c>
      <c r="I26" s="13">
        <v>0</v>
      </c>
      <c r="J26" s="13">
        <f t="shared" si="0"/>
        <v>200</v>
      </c>
      <c r="K26" s="13">
        <v>0</v>
      </c>
      <c r="L26" s="13">
        <f t="shared" si="1"/>
        <v>200</v>
      </c>
    </row>
    <row r="27" spans="1:12" x14ac:dyDescent="0.25">
      <c r="A27" t="s">
        <v>13</v>
      </c>
      <c r="B27" s="13">
        <v>45</v>
      </c>
      <c r="C27" s="13">
        <v>60</v>
      </c>
      <c r="D27" s="13"/>
      <c r="E27" s="13"/>
      <c r="F27" s="13">
        <v>30</v>
      </c>
      <c r="G27" s="13"/>
      <c r="H27" s="13"/>
      <c r="I27" s="13"/>
      <c r="J27" s="13">
        <f t="shared" si="0"/>
        <v>135</v>
      </c>
      <c r="K27" s="13"/>
      <c r="L27" s="13">
        <f t="shared" si="1"/>
        <v>135</v>
      </c>
    </row>
    <row r="28" spans="1:12" x14ac:dyDescent="0.25">
      <c r="A28" t="s">
        <v>3</v>
      </c>
      <c r="B28" s="13">
        <v>45</v>
      </c>
      <c r="C28" s="13"/>
      <c r="D28" s="13">
        <v>75</v>
      </c>
      <c r="E28" s="13"/>
      <c r="F28" s="13"/>
      <c r="G28" s="13"/>
      <c r="H28" s="13"/>
      <c r="I28" s="13"/>
      <c r="J28" s="13">
        <f t="shared" si="0"/>
        <v>120</v>
      </c>
      <c r="K28" s="13"/>
      <c r="L28" s="13">
        <f t="shared" si="1"/>
        <v>120</v>
      </c>
    </row>
    <row r="29" spans="1:12" x14ac:dyDescent="0.25">
      <c r="A29" t="s">
        <v>52</v>
      </c>
      <c r="B29" s="13">
        <v>45</v>
      </c>
      <c r="C29" s="13">
        <v>75</v>
      </c>
      <c r="D29" s="13"/>
      <c r="E29" s="13"/>
      <c r="F29" s="13"/>
      <c r="G29" s="13"/>
      <c r="H29" s="13"/>
      <c r="I29" s="13"/>
      <c r="J29" s="13">
        <f t="shared" si="0"/>
        <v>120</v>
      </c>
      <c r="K29" s="13"/>
      <c r="L29" s="13">
        <f t="shared" si="1"/>
        <v>120</v>
      </c>
    </row>
    <row r="30" spans="1:12" x14ac:dyDescent="0.25">
      <c r="A30" t="s">
        <v>15</v>
      </c>
      <c r="B30" s="13">
        <v>45</v>
      </c>
      <c r="C30" s="13">
        <v>60</v>
      </c>
      <c r="D30" s="13"/>
      <c r="E30" s="13"/>
      <c r="F30" s="13"/>
      <c r="G30" s="13"/>
      <c r="H30" s="13"/>
      <c r="I30" s="13"/>
      <c r="J30" s="13">
        <f t="shared" si="0"/>
        <v>105</v>
      </c>
      <c r="K30" s="13"/>
      <c r="L30" s="13">
        <f t="shared" si="1"/>
        <v>105</v>
      </c>
    </row>
    <row r="31" spans="1:12" x14ac:dyDescent="0.25">
      <c r="A31" t="s">
        <v>33</v>
      </c>
      <c r="B31" s="13">
        <v>45</v>
      </c>
      <c r="C31" s="13">
        <v>60</v>
      </c>
      <c r="D31" s="13"/>
      <c r="E31" s="13"/>
      <c r="F31" s="13"/>
      <c r="G31" s="13"/>
      <c r="H31" s="13"/>
      <c r="I31" s="13"/>
      <c r="J31" s="13">
        <f t="shared" si="0"/>
        <v>105</v>
      </c>
      <c r="K31" s="13"/>
      <c r="L31" s="13">
        <f t="shared" si="1"/>
        <v>105</v>
      </c>
    </row>
    <row r="32" spans="1:12" x14ac:dyDescent="0.25">
      <c r="A32" t="s">
        <v>58</v>
      </c>
      <c r="B32" s="13">
        <v>45</v>
      </c>
      <c r="C32" s="13">
        <v>60</v>
      </c>
      <c r="D32" s="13"/>
      <c r="E32" s="13"/>
      <c r="F32" s="13"/>
      <c r="G32" s="13"/>
      <c r="H32" s="13"/>
      <c r="I32" s="13"/>
      <c r="J32" s="13">
        <f t="shared" si="0"/>
        <v>105</v>
      </c>
      <c r="K32" s="13"/>
      <c r="L32" s="13">
        <f t="shared" si="1"/>
        <v>105</v>
      </c>
    </row>
    <row r="33" spans="1:12" x14ac:dyDescent="0.25">
      <c r="A33" t="s">
        <v>44</v>
      </c>
      <c r="B33" s="13">
        <v>45</v>
      </c>
      <c r="C33" s="13">
        <v>60</v>
      </c>
      <c r="D33" s="13"/>
      <c r="E33" s="13"/>
      <c r="F33" s="13"/>
      <c r="G33" s="13"/>
      <c r="H33" s="13"/>
      <c r="I33" s="13"/>
      <c r="J33" s="13">
        <f t="shared" si="0"/>
        <v>105</v>
      </c>
      <c r="K33" s="13"/>
      <c r="L33" s="13">
        <f t="shared" si="1"/>
        <v>105</v>
      </c>
    </row>
    <row r="34" spans="1:12" x14ac:dyDescent="0.25">
      <c r="A34" t="s">
        <v>9</v>
      </c>
      <c r="B34" s="13"/>
      <c r="C34" s="13"/>
      <c r="D34" s="13"/>
      <c r="E34" s="13"/>
      <c r="F34" s="13">
        <v>30</v>
      </c>
      <c r="G34" s="13"/>
      <c r="H34" s="13">
        <v>60</v>
      </c>
      <c r="I34" s="13"/>
      <c r="J34" s="13">
        <f t="shared" ref="J34:J56" si="2">SUM(B34:I34)</f>
        <v>90</v>
      </c>
      <c r="K34" s="13"/>
      <c r="L34" s="13">
        <f t="shared" ref="L34:L56" si="3">SUM(J34:K34)</f>
        <v>90</v>
      </c>
    </row>
    <row r="35" spans="1:12" x14ac:dyDescent="0.25">
      <c r="A35" t="s">
        <v>42</v>
      </c>
      <c r="B35" s="13"/>
      <c r="C35" s="13"/>
      <c r="D35" s="13"/>
      <c r="E35" s="13"/>
      <c r="F35" s="13">
        <v>30</v>
      </c>
      <c r="G35" s="13"/>
      <c r="H35" s="13">
        <v>60</v>
      </c>
      <c r="I35" s="13"/>
      <c r="J35" s="13">
        <f t="shared" si="2"/>
        <v>90</v>
      </c>
      <c r="K35" s="13"/>
      <c r="L35" s="13">
        <f t="shared" si="3"/>
        <v>90</v>
      </c>
    </row>
    <row r="36" spans="1:12" x14ac:dyDescent="0.25">
      <c r="A36" t="s">
        <v>28</v>
      </c>
      <c r="B36" s="13"/>
      <c r="C36" s="13"/>
      <c r="D36" s="13"/>
      <c r="E36" s="13"/>
      <c r="F36" s="13"/>
      <c r="G36" s="13"/>
      <c r="H36" s="13">
        <v>60</v>
      </c>
      <c r="I36" s="13"/>
      <c r="J36" s="13">
        <f t="shared" si="2"/>
        <v>60</v>
      </c>
      <c r="K36" s="13"/>
      <c r="L36" s="13">
        <f t="shared" si="3"/>
        <v>60</v>
      </c>
    </row>
    <row r="37" spans="1:12" x14ac:dyDescent="0.25">
      <c r="A37" t="s">
        <v>38</v>
      </c>
      <c r="B37" s="13">
        <v>0</v>
      </c>
      <c r="C37" s="13">
        <v>60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f t="shared" si="2"/>
        <v>60</v>
      </c>
      <c r="K37" s="13">
        <v>0</v>
      </c>
      <c r="L37" s="13">
        <f t="shared" si="3"/>
        <v>60</v>
      </c>
    </row>
    <row r="38" spans="1:12" x14ac:dyDescent="0.25">
      <c r="A38" t="s">
        <v>36</v>
      </c>
      <c r="B38" s="13">
        <v>45</v>
      </c>
      <c r="C38" s="13"/>
      <c r="D38" s="13"/>
      <c r="E38" s="13"/>
      <c r="F38" s="13"/>
      <c r="G38" s="13"/>
      <c r="H38" s="13"/>
      <c r="I38" s="13"/>
      <c r="J38" s="13">
        <f t="shared" si="2"/>
        <v>45</v>
      </c>
      <c r="K38" s="13"/>
      <c r="L38" s="13">
        <f t="shared" si="3"/>
        <v>45</v>
      </c>
    </row>
    <row r="39" spans="1:12" x14ac:dyDescent="0.25">
      <c r="A39" t="s">
        <v>50</v>
      </c>
      <c r="B39" s="13">
        <v>0</v>
      </c>
      <c r="C39" s="13">
        <v>0</v>
      </c>
      <c r="D39" s="13">
        <v>0</v>
      </c>
      <c r="E39" s="13">
        <v>0</v>
      </c>
      <c r="F39" s="13">
        <v>30</v>
      </c>
      <c r="G39" s="13">
        <v>0</v>
      </c>
      <c r="H39" s="13">
        <v>0</v>
      </c>
      <c r="I39" s="13">
        <v>0</v>
      </c>
      <c r="J39" s="13">
        <f t="shared" si="2"/>
        <v>30</v>
      </c>
      <c r="K39" s="13">
        <v>0</v>
      </c>
      <c r="L39" s="13">
        <f t="shared" si="3"/>
        <v>30</v>
      </c>
    </row>
    <row r="40" spans="1:12" x14ac:dyDescent="0.25">
      <c r="A40" t="s">
        <v>7</v>
      </c>
      <c r="B40" s="13">
        <v>0</v>
      </c>
      <c r="C40" s="13"/>
      <c r="D40" s="13"/>
      <c r="E40" s="13"/>
      <c r="F40" s="13"/>
      <c r="G40" s="13"/>
      <c r="H40" s="13"/>
      <c r="I40" s="13"/>
      <c r="J40" s="13">
        <f t="shared" si="2"/>
        <v>0</v>
      </c>
      <c r="K40" s="13"/>
      <c r="L40" s="13">
        <f t="shared" si="3"/>
        <v>0</v>
      </c>
    </row>
    <row r="41" spans="1:12" x14ac:dyDescent="0.25">
      <c r="A41" t="s">
        <v>16</v>
      </c>
      <c r="B41" s="13"/>
      <c r="C41" s="13"/>
      <c r="D41" s="13"/>
      <c r="E41" s="13"/>
      <c r="F41" s="13"/>
      <c r="G41" s="13"/>
      <c r="H41" s="13"/>
      <c r="I41" s="13">
        <v>0</v>
      </c>
      <c r="J41" s="13">
        <f t="shared" si="2"/>
        <v>0</v>
      </c>
      <c r="K41" s="13"/>
      <c r="L41" s="13">
        <f t="shared" si="3"/>
        <v>0</v>
      </c>
    </row>
    <row r="42" spans="1:12" x14ac:dyDescent="0.25">
      <c r="A42" t="s">
        <v>25</v>
      </c>
      <c r="B42" s="13"/>
      <c r="C42" s="13"/>
      <c r="D42" s="13"/>
      <c r="E42" s="13"/>
      <c r="F42" s="13"/>
      <c r="G42" s="13"/>
      <c r="H42" s="13"/>
      <c r="I42" s="13"/>
      <c r="J42" s="13">
        <f t="shared" si="2"/>
        <v>0</v>
      </c>
      <c r="K42" s="13"/>
      <c r="L42" s="13">
        <f t="shared" si="3"/>
        <v>0</v>
      </c>
    </row>
    <row r="43" spans="1:12" x14ac:dyDescent="0.25">
      <c r="A43" t="s">
        <v>27</v>
      </c>
      <c r="B43" s="13">
        <v>0</v>
      </c>
      <c r="C43" s="13"/>
      <c r="D43" s="13"/>
      <c r="E43" s="13"/>
      <c r="F43" s="13"/>
      <c r="G43" s="13"/>
      <c r="H43" s="13"/>
      <c r="I43" s="13"/>
      <c r="J43" s="13">
        <f t="shared" si="2"/>
        <v>0</v>
      </c>
      <c r="K43" s="13"/>
      <c r="L43" s="13">
        <f t="shared" si="3"/>
        <v>0</v>
      </c>
    </row>
    <row r="44" spans="1:12" x14ac:dyDescent="0.25">
      <c r="A44" t="s">
        <v>37</v>
      </c>
      <c r="B44" s="13">
        <v>0</v>
      </c>
      <c r="C44" s="13"/>
      <c r="D44" s="13"/>
      <c r="E44" s="13"/>
      <c r="F44" s="13"/>
      <c r="G44" s="13"/>
      <c r="H44" s="13"/>
      <c r="I44" s="13"/>
      <c r="J44" s="13">
        <f t="shared" si="2"/>
        <v>0</v>
      </c>
      <c r="K44" s="13"/>
      <c r="L44" s="13">
        <f t="shared" si="3"/>
        <v>0</v>
      </c>
    </row>
    <row r="45" spans="1:12" x14ac:dyDescent="0.25">
      <c r="A45" t="s">
        <v>57</v>
      </c>
      <c r="B45" s="13">
        <v>0</v>
      </c>
      <c r="C45" s="13"/>
      <c r="D45" s="13"/>
      <c r="E45" s="13"/>
      <c r="F45" s="13"/>
      <c r="G45" s="13"/>
      <c r="H45" s="13"/>
      <c r="I45" s="13"/>
      <c r="J45" s="13">
        <f t="shared" si="2"/>
        <v>0</v>
      </c>
      <c r="K45" s="13"/>
      <c r="L45" s="13">
        <f t="shared" si="3"/>
        <v>0</v>
      </c>
    </row>
    <row r="46" spans="1:12" x14ac:dyDescent="0.25">
      <c r="A46" t="s">
        <v>41</v>
      </c>
      <c r="B46" s="13">
        <v>0</v>
      </c>
      <c r="C46" s="13"/>
      <c r="D46" s="13"/>
      <c r="E46" s="13"/>
      <c r="F46" s="13"/>
      <c r="G46" s="13"/>
      <c r="H46" s="13"/>
      <c r="I46" s="13"/>
      <c r="J46" s="13">
        <f t="shared" si="2"/>
        <v>0</v>
      </c>
      <c r="K46" s="13"/>
      <c r="L46" s="13">
        <f t="shared" si="3"/>
        <v>0</v>
      </c>
    </row>
    <row r="47" spans="1:12" x14ac:dyDescent="0.25">
      <c r="A47" t="s">
        <v>43</v>
      </c>
      <c r="B47" s="13">
        <v>0</v>
      </c>
      <c r="C47" s="13"/>
      <c r="D47" s="13"/>
      <c r="E47" s="13"/>
      <c r="F47" s="13"/>
      <c r="G47" s="13"/>
      <c r="H47" s="13"/>
      <c r="I47" s="13"/>
      <c r="J47" s="13">
        <f t="shared" si="2"/>
        <v>0</v>
      </c>
      <c r="K47" s="13"/>
      <c r="L47" s="13">
        <f t="shared" si="3"/>
        <v>0</v>
      </c>
    </row>
    <row r="48" spans="1:12" x14ac:dyDescent="0.25">
      <c r="A48" t="s">
        <v>45</v>
      </c>
      <c r="B48" s="13">
        <v>0</v>
      </c>
      <c r="C48" s="13"/>
      <c r="D48" s="13"/>
      <c r="E48" s="13"/>
      <c r="F48" s="13"/>
      <c r="G48" s="13"/>
      <c r="H48" s="13"/>
      <c r="I48" s="13"/>
      <c r="J48" s="13">
        <f t="shared" si="2"/>
        <v>0</v>
      </c>
      <c r="K48" s="13"/>
      <c r="L48" s="13">
        <f t="shared" si="3"/>
        <v>0</v>
      </c>
    </row>
    <row r="49" spans="1:12" x14ac:dyDescent="0.25">
      <c r="A49" t="s">
        <v>46</v>
      </c>
      <c r="B49" s="13">
        <v>0</v>
      </c>
      <c r="C49" s="13"/>
      <c r="D49" s="13"/>
      <c r="E49" s="13"/>
      <c r="F49" s="13"/>
      <c r="G49" s="13"/>
      <c r="H49" s="13"/>
      <c r="I49" s="13"/>
      <c r="J49" s="13">
        <f t="shared" si="2"/>
        <v>0</v>
      </c>
      <c r="K49" s="13"/>
      <c r="L49" s="13">
        <f t="shared" si="3"/>
        <v>0</v>
      </c>
    </row>
    <row r="50" spans="1:12" x14ac:dyDescent="0.25">
      <c r="A50" t="s">
        <v>48</v>
      </c>
      <c r="B50" s="13"/>
      <c r="C50" s="13"/>
      <c r="D50" s="13"/>
      <c r="E50" s="13"/>
      <c r="F50" s="13"/>
      <c r="G50" s="13"/>
      <c r="H50" s="13">
        <v>0</v>
      </c>
      <c r="I50" s="13"/>
      <c r="J50" s="13">
        <f t="shared" si="2"/>
        <v>0</v>
      </c>
      <c r="K50" s="13"/>
      <c r="L50" s="13">
        <f t="shared" si="3"/>
        <v>0</v>
      </c>
    </row>
    <row r="51" spans="1:12" x14ac:dyDescent="0.25">
      <c r="A51" t="s">
        <v>49</v>
      </c>
      <c r="B51" s="13">
        <v>0</v>
      </c>
      <c r="C51" s="13"/>
      <c r="D51" s="13"/>
      <c r="E51" s="13"/>
      <c r="F51" s="13"/>
      <c r="G51" s="13"/>
      <c r="H51" s="13"/>
      <c r="I51" s="13"/>
      <c r="J51" s="13">
        <f t="shared" si="2"/>
        <v>0</v>
      </c>
      <c r="K51" s="13"/>
      <c r="L51" s="13">
        <f t="shared" si="3"/>
        <v>0</v>
      </c>
    </row>
    <row r="52" spans="1:12" x14ac:dyDescent="0.25">
      <c r="A52" t="s">
        <v>51</v>
      </c>
      <c r="B52" s="13">
        <v>0</v>
      </c>
      <c r="C52" s="13"/>
      <c r="D52" s="13"/>
      <c r="E52" s="13"/>
      <c r="F52" s="13"/>
      <c r="G52" s="13"/>
      <c r="H52" s="13"/>
      <c r="I52" s="13"/>
      <c r="J52" s="13">
        <f t="shared" si="2"/>
        <v>0</v>
      </c>
      <c r="K52" s="13"/>
      <c r="L52" s="13">
        <f t="shared" si="3"/>
        <v>0</v>
      </c>
    </row>
    <row r="53" spans="1:12" x14ac:dyDescent="0.25">
      <c r="A53" t="s">
        <v>53</v>
      </c>
      <c r="B53" s="13">
        <v>0</v>
      </c>
      <c r="C53" s="13"/>
      <c r="D53" s="13"/>
      <c r="E53" s="13"/>
      <c r="F53" s="13"/>
      <c r="G53" s="13"/>
      <c r="H53" s="13"/>
      <c r="I53" s="13"/>
      <c r="J53" s="13">
        <f t="shared" si="2"/>
        <v>0</v>
      </c>
      <c r="K53" s="13"/>
      <c r="L53" s="13">
        <f t="shared" si="3"/>
        <v>0</v>
      </c>
    </row>
    <row r="54" spans="1:12" x14ac:dyDescent="0.25">
      <c r="A54" t="s">
        <v>54</v>
      </c>
      <c r="B54" s="13">
        <v>0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f t="shared" si="2"/>
        <v>0</v>
      </c>
      <c r="K54" s="13">
        <v>0</v>
      </c>
      <c r="L54" s="13">
        <f t="shared" si="3"/>
        <v>0</v>
      </c>
    </row>
    <row r="55" spans="1:12" x14ac:dyDescent="0.25">
      <c r="A55" t="s">
        <v>55</v>
      </c>
      <c r="B55" s="13">
        <v>0</v>
      </c>
      <c r="C55" s="13"/>
      <c r="D55" s="13"/>
      <c r="E55" s="13"/>
      <c r="F55" s="13"/>
      <c r="G55" s="13"/>
      <c r="H55" s="13"/>
      <c r="I55" s="13"/>
      <c r="J55" s="13">
        <f t="shared" si="2"/>
        <v>0</v>
      </c>
      <c r="K55" s="13"/>
      <c r="L55" s="13">
        <f t="shared" si="3"/>
        <v>0</v>
      </c>
    </row>
    <row r="56" spans="1:12" x14ac:dyDescent="0.25">
      <c r="A56" t="s">
        <v>56</v>
      </c>
      <c r="B56" s="13">
        <v>0</v>
      </c>
      <c r="C56" s="13"/>
      <c r="D56" s="13"/>
      <c r="E56" s="13"/>
      <c r="F56" s="13"/>
      <c r="G56" s="13"/>
      <c r="H56" s="13"/>
      <c r="I56" s="13"/>
      <c r="J56" s="13">
        <f t="shared" si="2"/>
        <v>0</v>
      </c>
      <c r="K56" s="13"/>
      <c r="L56" s="13">
        <f t="shared" si="3"/>
        <v>0</v>
      </c>
    </row>
  </sheetData>
  <sortState ref="A4:L59">
    <sortCondition descending="1" ref="L4:L59"/>
  </sortState>
  <pageMargins left="0.7" right="0.7" top="0.75" bottom="0.75" header="0.3" footer="0.3"/>
  <webPublishItems count="1">
    <webPublishItem id="27793" divId="Results_27793" sourceType="sheet" destinationFile="F:\Deb\MyPuzzles\nsc2010\Results\Results\Round1.mht" title="Round 1 Results"/>
  </webPublishItem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workbookViewId="0">
      <selection activeCell="G1" sqref="G1"/>
    </sheetView>
  </sheetViews>
  <sheetFormatPr defaultRowHeight="15" x14ac:dyDescent="0.25"/>
  <cols>
    <col min="1" max="1" width="27.85546875" bestFit="1" customWidth="1"/>
    <col min="2" max="10" width="8.7109375" customWidth="1"/>
  </cols>
  <sheetData>
    <row r="1" spans="1:10" ht="28.5" customHeight="1" x14ac:dyDescent="0.25">
      <c r="A1" s="6" t="s">
        <v>29</v>
      </c>
      <c r="B1" s="7" t="s">
        <v>76</v>
      </c>
      <c r="C1" s="7" t="s">
        <v>80</v>
      </c>
      <c r="D1" s="7" t="s">
        <v>77</v>
      </c>
      <c r="E1" s="7" t="s">
        <v>78</v>
      </c>
      <c r="F1" s="7" t="s">
        <v>81</v>
      </c>
      <c r="G1" s="7" t="s">
        <v>79</v>
      </c>
      <c r="H1" s="7" t="s">
        <v>82</v>
      </c>
      <c r="I1" s="7" t="s">
        <v>31</v>
      </c>
      <c r="J1" s="7" t="s">
        <v>32</v>
      </c>
    </row>
    <row r="2" spans="1:10" x14ac:dyDescent="0.25">
      <c r="A2" t="s">
        <v>1</v>
      </c>
      <c r="B2" s="13">
        <v>41</v>
      </c>
      <c r="C2" s="13">
        <v>30</v>
      </c>
      <c r="D2" s="13">
        <v>45</v>
      </c>
      <c r="E2" s="13">
        <v>55</v>
      </c>
      <c r="F2" s="13">
        <v>65</v>
      </c>
      <c r="G2" s="13">
        <v>50</v>
      </c>
      <c r="H2" s="13">
        <f t="shared" ref="H2:H33" si="0">SUM(C2:G2)+5*B2</f>
        <v>450</v>
      </c>
      <c r="I2" s="13">
        <v>5</v>
      </c>
      <c r="J2" s="13">
        <f t="shared" ref="J2:J33" si="1">SUM(H2:I2)</f>
        <v>455</v>
      </c>
    </row>
    <row r="3" spans="1:10" x14ac:dyDescent="0.25">
      <c r="A3" t="s">
        <v>0</v>
      </c>
      <c r="B3" s="13">
        <v>27</v>
      </c>
      <c r="C3" s="13"/>
      <c r="D3" s="13">
        <v>45</v>
      </c>
      <c r="E3" s="13">
        <v>55</v>
      </c>
      <c r="F3" s="13"/>
      <c r="G3" s="13"/>
      <c r="H3" s="13">
        <f t="shared" si="0"/>
        <v>235</v>
      </c>
      <c r="I3" s="13"/>
      <c r="J3" s="13">
        <f t="shared" si="1"/>
        <v>235</v>
      </c>
    </row>
    <row r="4" spans="1:10" x14ac:dyDescent="0.25">
      <c r="A4" t="s">
        <v>3</v>
      </c>
      <c r="B4" s="13">
        <v>22</v>
      </c>
      <c r="C4" s="13">
        <v>30</v>
      </c>
      <c r="D4" s="13">
        <v>45</v>
      </c>
      <c r="E4" s="13"/>
      <c r="F4" s="13"/>
      <c r="G4" s="13"/>
      <c r="H4" s="13">
        <f t="shared" si="0"/>
        <v>185</v>
      </c>
      <c r="I4" s="13"/>
      <c r="J4" s="13">
        <f t="shared" si="1"/>
        <v>185</v>
      </c>
    </row>
    <row r="5" spans="1:10" x14ac:dyDescent="0.25">
      <c r="A5" t="s">
        <v>12</v>
      </c>
      <c r="B5" s="13">
        <v>20</v>
      </c>
      <c r="C5" s="13">
        <v>30</v>
      </c>
      <c r="D5" s="13">
        <v>45</v>
      </c>
      <c r="E5" s="13"/>
      <c r="F5" s="13"/>
      <c r="G5" s="13"/>
      <c r="H5" s="13">
        <f t="shared" si="0"/>
        <v>175</v>
      </c>
      <c r="I5" s="13"/>
      <c r="J5" s="13">
        <f t="shared" si="1"/>
        <v>175</v>
      </c>
    </row>
    <row r="6" spans="1:10" x14ac:dyDescent="0.25">
      <c r="A6" t="s">
        <v>5</v>
      </c>
      <c r="B6" s="13">
        <v>19</v>
      </c>
      <c r="C6" s="13">
        <v>30</v>
      </c>
      <c r="D6" s="13">
        <v>45</v>
      </c>
      <c r="E6" s="13"/>
      <c r="F6" s="13"/>
      <c r="G6" s="13"/>
      <c r="H6" s="13">
        <f t="shared" si="0"/>
        <v>170</v>
      </c>
      <c r="I6" s="13"/>
      <c r="J6" s="13">
        <f t="shared" si="1"/>
        <v>170</v>
      </c>
    </row>
    <row r="7" spans="1:10" x14ac:dyDescent="0.25">
      <c r="A7" t="s">
        <v>10</v>
      </c>
      <c r="B7" s="13">
        <v>19</v>
      </c>
      <c r="C7" s="13">
        <v>30</v>
      </c>
      <c r="D7" s="13">
        <v>45</v>
      </c>
      <c r="E7" s="13"/>
      <c r="F7" s="13"/>
      <c r="G7" s="13"/>
      <c r="H7" s="13">
        <f t="shared" si="0"/>
        <v>170</v>
      </c>
      <c r="I7" s="13"/>
      <c r="J7" s="13">
        <f t="shared" si="1"/>
        <v>170</v>
      </c>
    </row>
    <row r="8" spans="1:10" x14ac:dyDescent="0.25">
      <c r="A8" t="s">
        <v>14</v>
      </c>
      <c r="B8" s="13">
        <v>18</v>
      </c>
      <c r="C8" s="13">
        <v>30</v>
      </c>
      <c r="D8" s="13">
        <v>45</v>
      </c>
      <c r="E8" s="13"/>
      <c r="F8" s="13"/>
      <c r="G8" s="13"/>
      <c r="H8" s="13">
        <f t="shared" si="0"/>
        <v>165</v>
      </c>
      <c r="I8" s="13"/>
      <c r="J8" s="13">
        <f t="shared" si="1"/>
        <v>165</v>
      </c>
    </row>
    <row r="9" spans="1:10" x14ac:dyDescent="0.25">
      <c r="A9" t="s">
        <v>18</v>
      </c>
      <c r="B9" s="13">
        <v>18</v>
      </c>
      <c r="C9" s="13">
        <v>30</v>
      </c>
      <c r="D9" s="13">
        <v>45</v>
      </c>
      <c r="E9" s="13"/>
      <c r="F9" s="13"/>
      <c r="G9" s="13"/>
      <c r="H9" s="13">
        <f t="shared" si="0"/>
        <v>165</v>
      </c>
      <c r="I9" s="13"/>
      <c r="J9" s="13">
        <f t="shared" si="1"/>
        <v>165</v>
      </c>
    </row>
    <row r="10" spans="1:10" x14ac:dyDescent="0.25">
      <c r="A10" t="s">
        <v>26</v>
      </c>
      <c r="B10" s="13">
        <v>18</v>
      </c>
      <c r="C10" s="13">
        <v>30</v>
      </c>
      <c r="D10" s="13">
        <v>45</v>
      </c>
      <c r="E10" s="13"/>
      <c r="F10" s="13"/>
      <c r="G10" s="13"/>
      <c r="H10" s="13">
        <f t="shared" si="0"/>
        <v>165</v>
      </c>
      <c r="I10" s="13"/>
      <c r="J10" s="13">
        <f t="shared" si="1"/>
        <v>165</v>
      </c>
    </row>
    <row r="11" spans="1:10" x14ac:dyDescent="0.25">
      <c r="A11" t="s">
        <v>23</v>
      </c>
      <c r="B11" s="13">
        <v>18</v>
      </c>
      <c r="C11" s="13">
        <v>30</v>
      </c>
      <c r="D11" s="13">
        <v>45</v>
      </c>
      <c r="E11" s="13"/>
      <c r="F11" s="13"/>
      <c r="G11" s="13"/>
      <c r="H11" s="13">
        <f t="shared" si="0"/>
        <v>165</v>
      </c>
      <c r="I11" s="13"/>
      <c r="J11" s="13">
        <f t="shared" si="1"/>
        <v>165</v>
      </c>
    </row>
    <row r="12" spans="1:10" x14ac:dyDescent="0.25">
      <c r="A12" t="s">
        <v>40</v>
      </c>
      <c r="B12" s="13">
        <v>18</v>
      </c>
      <c r="C12" s="13">
        <v>30</v>
      </c>
      <c r="D12" s="13">
        <v>45</v>
      </c>
      <c r="E12" s="13"/>
      <c r="F12" s="13"/>
      <c r="G12" s="13"/>
      <c r="H12" s="13">
        <f t="shared" si="0"/>
        <v>165</v>
      </c>
      <c r="I12" s="13"/>
      <c r="J12" s="13">
        <f t="shared" si="1"/>
        <v>165</v>
      </c>
    </row>
    <row r="13" spans="1:10" x14ac:dyDescent="0.25">
      <c r="A13" t="s">
        <v>22</v>
      </c>
      <c r="B13" s="13">
        <v>18</v>
      </c>
      <c r="C13" s="13">
        <v>30</v>
      </c>
      <c r="D13" s="13">
        <v>45</v>
      </c>
      <c r="E13" s="13"/>
      <c r="F13" s="13"/>
      <c r="G13" s="13"/>
      <c r="H13" s="13">
        <f t="shared" si="0"/>
        <v>165</v>
      </c>
      <c r="I13" s="13"/>
      <c r="J13" s="13">
        <f t="shared" si="1"/>
        <v>165</v>
      </c>
    </row>
    <row r="14" spans="1:10" x14ac:dyDescent="0.25">
      <c r="A14" t="s">
        <v>20</v>
      </c>
      <c r="B14" s="13">
        <v>15</v>
      </c>
      <c r="C14" s="13"/>
      <c r="D14" s="13">
        <v>45</v>
      </c>
      <c r="E14" s="13"/>
      <c r="F14" s="13"/>
      <c r="G14" s="13"/>
      <c r="H14" s="13">
        <f t="shared" si="0"/>
        <v>120</v>
      </c>
      <c r="I14" s="13"/>
      <c r="J14" s="13">
        <f t="shared" si="1"/>
        <v>120</v>
      </c>
    </row>
    <row r="15" spans="1:10" x14ac:dyDescent="0.25">
      <c r="A15" t="s">
        <v>24</v>
      </c>
      <c r="B15" s="13">
        <v>14</v>
      </c>
      <c r="C15" s="13"/>
      <c r="D15" s="13">
        <v>45</v>
      </c>
      <c r="E15" s="13"/>
      <c r="F15" s="13"/>
      <c r="G15" s="13"/>
      <c r="H15" s="13">
        <f t="shared" si="0"/>
        <v>115</v>
      </c>
      <c r="I15" s="13"/>
      <c r="J15" s="13">
        <f t="shared" si="1"/>
        <v>115</v>
      </c>
    </row>
    <row r="16" spans="1:10" x14ac:dyDescent="0.25">
      <c r="A16" t="s">
        <v>25</v>
      </c>
      <c r="B16" s="13">
        <v>14</v>
      </c>
      <c r="C16" s="13"/>
      <c r="D16" s="13">
        <v>45</v>
      </c>
      <c r="E16" s="13"/>
      <c r="F16" s="13"/>
      <c r="G16" s="13"/>
      <c r="H16" s="13">
        <f t="shared" si="0"/>
        <v>115</v>
      </c>
      <c r="I16" s="13"/>
      <c r="J16" s="13">
        <f t="shared" si="1"/>
        <v>115</v>
      </c>
    </row>
    <row r="17" spans="1:10" x14ac:dyDescent="0.25">
      <c r="A17" t="s">
        <v>33</v>
      </c>
      <c r="B17" s="13">
        <v>13</v>
      </c>
      <c r="C17" s="13"/>
      <c r="D17" s="13">
        <v>45</v>
      </c>
      <c r="E17" s="13"/>
      <c r="F17" s="13"/>
      <c r="G17" s="13"/>
      <c r="H17" s="13">
        <f t="shared" si="0"/>
        <v>110</v>
      </c>
      <c r="I17" s="13"/>
      <c r="J17" s="13">
        <f t="shared" si="1"/>
        <v>110</v>
      </c>
    </row>
    <row r="18" spans="1:10" x14ac:dyDescent="0.25">
      <c r="A18" t="s">
        <v>21</v>
      </c>
      <c r="B18" s="13">
        <v>11</v>
      </c>
      <c r="C18" s="13">
        <v>30</v>
      </c>
      <c r="D18" s="13"/>
      <c r="E18" s="13"/>
      <c r="F18" s="13"/>
      <c r="G18" s="13"/>
      <c r="H18" s="13">
        <f t="shared" si="0"/>
        <v>85</v>
      </c>
      <c r="I18" s="13"/>
      <c r="J18" s="13">
        <f t="shared" si="1"/>
        <v>85</v>
      </c>
    </row>
    <row r="19" spans="1:10" x14ac:dyDescent="0.25">
      <c r="A19" t="s">
        <v>11</v>
      </c>
      <c r="B19" s="13">
        <v>16</v>
      </c>
      <c r="C19" s="13"/>
      <c r="D19" s="13"/>
      <c r="E19" s="13"/>
      <c r="F19" s="13"/>
      <c r="G19" s="13"/>
      <c r="H19" s="13">
        <f t="shared" si="0"/>
        <v>80</v>
      </c>
      <c r="I19" s="13"/>
      <c r="J19" s="13">
        <f t="shared" si="1"/>
        <v>80</v>
      </c>
    </row>
    <row r="20" spans="1:10" x14ac:dyDescent="0.25">
      <c r="A20" t="s">
        <v>34</v>
      </c>
      <c r="B20" s="13">
        <v>10</v>
      </c>
      <c r="C20" s="13">
        <v>30</v>
      </c>
      <c r="D20" s="13"/>
      <c r="E20" s="13"/>
      <c r="F20" s="13"/>
      <c r="G20" s="13"/>
      <c r="H20" s="13">
        <f t="shared" si="0"/>
        <v>80</v>
      </c>
      <c r="I20" s="13"/>
      <c r="J20" s="13">
        <f t="shared" si="1"/>
        <v>80</v>
      </c>
    </row>
    <row r="21" spans="1:10" x14ac:dyDescent="0.25">
      <c r="A21" t="s">
        <v>36</v>
      </c>
      <c r="B21" s="13">
        <v>16</v>
      </c>
      <c r="C21" s="13"/>
      <c r="D21" s="13"/>
      <c r="E21" s="13"/>
      <c r="F21" s="13"/>
      <c r="G21" s="13"/>
      <c r="H21" s="13">
        <f t="shared" si="0"/>
        <v>80</v>
      </c>
      <c r="I21" s="13"/>
      <c r="J21" s="13">
        <f t="shared" si="1"/>
        <v>80</v>
      </c>
    </row>
    <row r="22" spans="1:10" x14ac:dyDescent="0.25">
      <c r="A22" t="s">
        <v>17</v>
      </c>
      <c r="B22" s="13">
        <v>10</v>
      </c>
      <c r="C22" s="13">
        <v>30</v>
      </c>
      <c r="D22" s="13"/>
      <c r="E22" s="13"/>
      <c r="F22" s="13"/>
      <c r="G22" s="13"/>
      <c r="H22" s="13">
        <f t="shared" si="0"/>
        <v>80</v>
      </c>
      <c r="I22" s="13"/>
      <c r="J22" s="13">
        <f t="shared" si="1"/>
        <v>80</v>
      </c>
    </row>
    <row r="23" spans="1:10" x14ac:dyDescent="0.25">
      <c r="A23" t="s">
        <v>13</v>
      </c>
      <c r="B23" s="13">
        <v>9</v>
      </c>
      <c r="C23" s="13">
        <v>30</v>
      </c>
      <c r="D23" s="13"/>
      <c r="E23" s="13"/>
      <c r="F23" s="13"/>
      <c r="G23" s="13"/>
      <c r="H23" s="13">
        <f t="shared" si="0"/>
        <v>75</v>
      </c>
      <c r="I23" s="13"/>
      <c r="J23" s="13">
        <f t="shared" si="1"/>
        <v>75</v>
      </c>
    </row>
    <row r="24" spans="1:10" x14ac:dyDescent="0.25">
      <c r="A24" t="s">
        <v>42</v>
      </c>
      <c r="B24" s="13">
        <v>9</v>
      </c>
      <c r="C24" s="13">
        <v>30</v>
      </c>
      <c r="D24" s="13"/>
      <c r="E24" s="13"/>
      <c r="F24" s="13"/>
      <c r="G24" s="13"/>
      <c r="H24" s="13">
        <f t="shared" si="0"/>
        <v>75</v>
      </c>
      <c r="I24" s="13"/>
      <c r="J24" s="13">
        <f t="shared" si="1"/>
        <v>75</v>
      </c>
    </row>
    <row r="25" spans="1:10" x14ac:dyDescent="0.25">
      <c r="A25" t="s">
        <v>19</v>
      </c>
      <c r="B25" s="13">
        <v>14</v>
      </c>
      <c r="C25" s="13"/>
      <c r="D25" s="13"/>
      <c r="E25" s="13"/>
      <c r="F25" s="13"/>
      <c r="G25" s="13"/>
      <c r="H25" s="13">
        <f t="shared" si="0"/>
        <v>70</v>
      </c>
      <c r="I25" s="13"/>
      <c r="J25" s="13">
        <f t="shared" si="1"/>
        <v>70</v>
      </c>
    </row>
    <row r="26" spans="1:10" x14ac:dyDescent="0.25">
      <c r="A26" t="s">
        <v>2</v>
      </c>
      <c r="B26" s="13">
        <v>13</v>
      </c>
      <c r="C26" s="13"/>
      <c r="D26" s="13"/>
      <c r="E26" s="13"/>
      <c r="F26" s="13"/>
      <c r="G26" s="13"/>
      <c r="H26" s="13">
        <f t="shared" si="0"/>
        <v>65</v>
      </c>
      <c r="I26" s="13"/>
      <c r="J26" s="13">
        <f t="shared" si="1"/>
        <v>65</v>
      </c>
    </row>
    <row r="27" spans="1:10" x14ac:dyDescent="0.25">
      <c r="A27" t="s">
        <v>6</v>
      </c>
      <c r="B27" s="13">
        <v>10</v>
      </c>
      <c r="C27" s="13"/>
      <c r="D27" s="13"/>
      <c r="E27" s="13"/>
      <c r="F27" s="13"/>
      <c r="G27" s="13"/>
      <c r="H27" s="13">
        <f t="shared" si="0"/>
        <v>50</v>
      </c>
      <c r="I27" s="13"/>
      <c r="J27" s="13">
        <f t="shared" si="1"/>
        <v>50</v>
      </c>
    </row>
    <row r="28" spans="1:10" x14ac:dyDescent="0.25">
      <c r="A28" t="s">
        <v>8</v>
      </c>
      <c r="B28" s="13">
        <v>8</v>
      </c>
      <c r="C28" s="13"/>
      <c r="D28" s="13"/>
      <c r="E28" s="13"/>
      <c r="F28" s="13"/>
      <c r="G28" s="13"/>
      <c r="H28" s="13">
        <f t="shared" si="0"/>
        <v>40</v>
      </c>
      <c r="I28" s="13"/>
      <c r="J28" s="13">
        <f t="shared" si="1"/>
        <v>40</v>
      </c>
    </row>
    <row r="29" spans="1:10" x14ac:dyDescent="0.25">
      <c r="A29" t="s">
        <v>51</v>
      </c>
      <c r="B29" s="13">
        <v>8</v>
      </c>
      <c r="C29" s="13"/>
      <c r="D29" s="13"/>
      <c r="E29" s="13"/>
      <c r="F29" s="13"/>
      <c r="G29" s="13"/>
      <c r="H29" s="13">
        <f t="shared" si="0"/>
        <v>40</v>
      </c>
      <c r="I29" s="13"/>
      <c r="J29" s="13">
        <f t="shared" si="1"/>
        <v>40</v>
      </c>
    </row>
    <row r="30" spans="1:10" x14ac:dyDescent="0.25">
      <c r="A30" t="s">
        <v>44</v>
      </c>
      <c r="B30" s="13">
        <v>7</v>
      </c>
      <c r="C30" s="13"/>
      <c r="D30" s="13"/>
      <c r="E30" s="13"/>
      <c r="F30" s="13"/>
      <c r="G30" s="13"/>
      <c r="H30" s="13">
        <f t="shared" si="0"/>
        <v>35</v>
      </c>
      <c r="I30" s="13"/>
      <c r="J30" s="13">
        <f t="shared" si="1"/>
        <v>35</v>
      </c>
    </row>
    <row r="31" spans="1:10" x14ac:dyDescent="0.25">
      <c r="A31" t="s">
        <v>28</v>
      </c>
      <c r="B31" s="13">
        <v>7</v>
      </c>
      <c r="C31" s="13"/>
      <c r="D31" s="13"/>
      <c r="E31" s="13"/>
      <c r="F31" s="13"/>
      <c r="G31" s="13"/>
      <c r="H31" s="13">
        <f t="shared" si="0"/>
        <v>35</v>
      </c>
      <c r="I31" s="13"/>
      <c r="J31" s="13">
        <f t="shared" si="1"/>
        <v>35</v>
      </c>
    </row>
    <row r="32" spans="1:10" x14ac:dyDescent="0.25">
      <c r="A32" t="s">
        <v>49</v>
      </c>
      <c r="B32" s="13">
        <v>7</v>
      </c>
      <c r="C32" s="13"/>
      <c r="D32" s="13"/>
      <c r="E32" s="13"/>
      <c r="F32" s="13"/>
      <c r="G32" s="13"/>
      <c r="H32" s="13">
        <f t="shared" si="0"/>
        <v>35</v>
      </c>
      <c r="I32" s="13"/>
      <c r="J32" s="13">
        <f t="shared" si="1"/>
        <v>35</v>
      </c>
    </row>
    <row r="33" spans="1:10" x14ac:dyDescent="0.25">
      <c r="A33" t="s">
        <v>47</v>
      </c>
      <c r="B33" s="13">
        <v>6</v>
      </c>
      <c r="C33" s="13"/>
      <c r="D33" s="13"/>
      <c r="E33" s="13"/>
      <c r="F33" s="13"/>
      <c r="G33" s="13"/>
      <c r="H33" s="13">
        <f t="shared" si="0"/>
        <v>30</v>
      </c>
      <c r="I33" s="13"/>
      <c r="J33" s="13">
        <f t="shared" si="1"/>
        <v>30</v>
      </c>
    </row>
    <row r="34" spans="1:10" x14ac:dyDescent="0.25">
      <c r="A34" t="s">
        <v>38</v>
      </c>
      <c r="B34" s="13">
        <v>6</v>
      </c>
      <c r="C34" s="13"/>
      <c r="D34" s="13"/>
      <c r="E34" s="13"/>
      <c r="F34" s="13"/>
      <c r="G34" s="13"/>
      <c r="H34" s="13">
        <f t="shared" ref="H34:H56" si="2">SUM(C34:G34)+5*B34</f>
        <v>30</v>
      </c>
      <c r="I34" s="13"/>
      <c r="J34" s="13">
        <f t="shared" ref="J34:J56" si="3">SUM(H34:I34)</f>
        <v>30</v>
      </c>
    </row>
    <row r="35" spans="1:10" x14ac:dyDescent="0.25">
      <c r="A35" t="s">
        <v>4</v>
      </c>
      <c r="B35" s="13">
        <v>5</v>
      </c>
      <c r="C35" s="13"/>
      <c r="D35" s="13"/>
      <c r="E35" s="13"/>
      <c r="F35" s="13"/>
      <c r="G35" s="13"/>
      <c r="H35" s="13">
        <f t="shared" si="2"/>
        <v>25</v>
      </c>
      <c r="I35" s="13"/>
      <c r="J35" s="13">
        <f t="shared" si="3"/>
        <v>25</v>
      </c>
    </row>
    <row r="36" spans="1:10" x14ac:dyDescent="0.25">
      <c r="A36" t="s">
        <v>37</v>
      </c>
      <c r="B36" s="13">
        <v>5</v>
      </c>
      <c r="C36" s="13"/>
      <c r="D36" s="13"/>
      <c r="E36" s="13"/>
      <c r="F36" s="13"/>
      <c r="G36" s="13"/>
      <c r="H36" s="13">
        <f t="shared" si="2"/>
        <v>25</v>
      </c>
      <c r="I36" s="13"/>
      <c r="J36" s="13">
        <f t="shared" si="3"/>
        <v>25</v>
      </c>
    </row>
    <row r="37" spans="1:10" x14ac:dyDescent="0.25">
      <c r="A37" t="s">
        <v>41</v>
      </c>
      <c r="B37" s="13">
        <v>5</v>
      </c>
      <c r="C37" s="13"/>
      <c r="D37" s="13"/>
      <c r="E37" s="13"/>
      <c r="F37" s="13"/>
      <c r="G37" s="13"/>
      <c r="H37" s="13">
        <f t="shared" si="2"/>
        <v>25</v>
      </c>
      <c r="I37" s="13"/>
      <c r="J37" s="13">
        <f t="shared" si="3"/>
        <v>25</v>
      </c>
    </row>
    <row r="38" spans="1:10" x14ac:dyDescent="0.25">
      <c r="A38" t="s">
        <v>43</v>
      </c>
      <c r="B38" s="13">
        <v>5</v>
      </c>
      <c r="C38" s="13"/>
      <c r="D38" s="13"/>
      <c r="E38" s="13"/>
      <c r="F38" s="13"/>
      <c r="G38" s="13"/>
      <c r="H38" s="13">
        <f t="shared" si="2"/>
        <v>25</v>
      </c>
      <c r="I38" s="13"/>
      <c r="J38" s="13">
        <f t="shared" si="3"/>
        <v>25</v>
      </c>
    </row>
    <row r="39" spans="1:10" x14ac:dyDescent="0.25">
      <c r="A39" t="s">
        <v>45</v>
      </c>
      <c r="B39" s="13">
        <v>5</v>
      </c>
      <c r="C39" s="13"/>
      <c r="D39" s="13"/>
      <c r="E39" s="13"/>
      <c r="F39" s="13"/>
      <c r="G39" s="13"/>
      <c r="H39" s="13">
        <f t="shared" si="2"/>
        <v>25</v>
      </c>
      <c r="I39" s="13"/>
      <c r="J39" s="13">
        <f t="shared" si="3"/>
        <v>25</v>
      </c>
    </row>
    <row r="40" spans="1:10" x14ac:dyDescent="0.25">
      <c r="A40" t="s">
        <v>56</v>
      </c>
      <c r="B40" s="13">
        <v>5</v>
      </c>
      <c r="C40" s="13"/>
      <c r="D40" s="13"/>
      <c r="E40" s="13"/>
      <c r="F40" s="13"/>
      <c r="G40" s="13"/>
      <c r="H40" s="13">
        <f t="shared" si="2"/>
        <v>25</v>
      </c>
      <c r="I40" s="13"/>
      <c r="J40" s="13">
        <f t="shared" si="3"/>
        <v>25</v>
      </c>
    </row>
    <row r="41" spans="1:10" x14ac:dyDescent="0.25">
      <c r="A41" t="s">
        <v>55</v>
      </c>
      <c r="B41" s="13">
        <v>3</v>
      </c>
      <c r="C41" s="13"/>
      <c r="D41" s="13"/>
      <c r="E41" s="13"/>
      <c r="F41" s="13"/>
      <c r="G41" s="13"/>
      <c r="H41" s="13">
        <f t="shared" si="2"/>
        <v>15</v>
      </c>
      <c r="I41" s="13"/>
      <c r="J41" s="13">
        <f t="shared" si="3"/>
        <v>15</v>
      </c>
    </row>
    <row r="42" spans="1:10" x14ac:dyDescent="0.25">
      <c r="A42" t="s">
        <v>52</v>
      </c>
      <c r="B42" s="13">
        <v>2</v>
      </c>
      <c r="C42" s="13"/>
      <c r="D42" s="13"/>
      <c r="E42" s="13"/>
      <c r="F42" s="13"/>
      <c r="G42" s="13"/>
      <c r="H42" s="13">
        <f t="shared" si="2"/>
        <v>10</v>
      </c>
      <c r="I42" s="13"/>
      <c r="J42" s="13">
        <f t="shared" si="3"/>
        <v>10</v>
      </c>
    </row>
    <row r="43" spans="1:10" x14ac:dyDescent="0.25">
      <c r="A43" t="s">
        <v>15</v>
      </c>
      <c r="B43" s="13">
        <v>2</v>
      </c>
      <c r="C43" s="13"/>
      <c r="D43" s="13"/>
      <c r="E43" s="13"/>
      <c r="F43" s="13"/>
      <c r="G43" s="13"/>
      <c r="H43" s="13">
        <f t="shared" si="2"/>
        <v>10</v>
      </c>
      <c r="I43" s="13"/>
      <c r="J43" s="13">
        <f t="shared" si="3"/>
        <v>10</v>
      </c>
    </row>
    <row r="44" spans="1:10" x14ac:dyDescent="0.25">
      <c r="A44" t="s">
        <v>9</v>
      </c>
      <c r="B44" s="13">
        <v>2</v>
      </c>
      <c r="C44" s="13"/>
      <c r="D44" s="13"/>
      <c r="E44" s="13"/>
      <c r="F44" s="13"/>
      <c r="G44" s="13"/>
      <c r="H44" s="13">
        <f t="shared" si="2"/>
        <v>10</v>
      </c>
      <c r="I44" s="13"/>
      <c r="J44" s="13">
        <f t="shared" si="3"/>
        <v>10</v>
      </c>
    </row>
    <row r="45" spans="1:10" x14ac:dyDescent="0.25">
      <c r="A45" t="s">
        <v>7</v>
      </c>
      <c r="B45" s="13">
        <v>2</v>
      </c>
      <c r="C45" s="13"/>
      <c r="D45" s="13"/>
      <c r="E45" s="13"/>
      <c r="F45" s="13"/>
      <c r="G45" s="13"/>
      <c r="H45" s="13">
        <f t="shared" si="2"/>
        <v>10</v>
      </c>
      <c r="I45" s="13"/>
      <c r="J45" s="13">
        <f t="shared" si="3"/>
        <v>10</v>
      </c>
    </row>
    <row r="46" spans="1:10" x14ac:dyDescent="0.25">
      <c r="A46" t="s">
        <v>27</v>
      </c>
      <c r="B46" s="13">
        <v>2</v>
      </c>
      <c r="C46" s="13"/>
      <c r="D46" s="13"/>
      <c r="E46" s="13"/>
      <c r="F46" s="13"/>
      <c r="G46" s="13"/>
      <c r="H46" s="13">
        <f t="shared" si="2"/>
        <v>10</v>
      </c>
      <c r="I46" s="13"/>
      <c r="J46" s="13">
        <f t="shared" si="3"/>
        <v>10</v>
      </c>
    </row>
    <row r="47" spans="1:10" x14ac:dyDescent="0.25">
      <c r="A47" t="s">
        <v>57</v>
      </c>
      <c r="B47" s="13">
        <v>2</v>
      </c>
      <c r="C47" s="13"/>
      <c r="D47" s="13"/>
      <c r="E47" s="13"/>
      <c r="F47" s="13"/>
      <c r="G47" s="13"/>
      <c r="H47" s="13">
        <f t="shared" si="2"/>
        <v>10</v>
      </c>
      <c r="I47" s="13"/>
      <c r="J47" s="13">
        <f t="shared" si="3"/>
        <v>10</v>
      </c>
    </row>
    <row r="48" spans="1:10" x14ac:dyDescent="0.25">
      <c r="A48" t="s">
        <v>35</v>
      </c>
      <c r="B48" s="13">
        <v>1</v>
      </c>
      <c r="C48" s="13"/>
      <c r="D48" s="13"/>
      <c r="E48" s="13"/>
      <c r="F48" s="13"/>
      <c r="G48" s="13"/>
      <c r="H48" s="13">
        <f t="shared" si="2"/>
        <v>5</v>
      </c>
      <c r="I48" s="13"/>
      <c r="J48" s="13">
        <f t="shared" si="3"/>
        <v>5</v>
      </c>
    </row>
    <row r="49" spans="1:10" x14ac:dyDescent="0.25">
      <c r="A49" t="s">
        <v>39</v>
      </c>
      <c r="B49" s="13">
        <v>0</v>
      </c>
      <c r="C49" s="13"/>
      <c r="D49" s="13"/>
      <c r="E49" s="13"/>
      <c r="F49" s="13"/>
      <c r="G49" s="13"/>
      <c r="H49" s="13">
        <f t="shared" si="2"/>
        <v>0</v>
      </c>
      <c r="I49" s="13"/>
      <c r="J49" s="13">
        <f t="shared" si="3"/>
        <v>0</v>
      </c>
    </row>
    <row r="50" spans="1:10" x14ac:dyDescent="0.25">
      <c r="A50" t="s">
        <v>58</v>
      </c>
      <c r="B50" s="13">
        <v>0</v>
      </c>
      <c r="C50" s="13"/>
      <c r="D50" s="13"/>
      <c r="E50" s="13"/>
      <c r="F50" s="13"/>
      <c r="G50" s="13"/>
      <c r="H50" s="13">
        <f t="shared" si="2"/>
        <v>0</v>
      </c>
      <c r="I50" s="13"/>
      <c r="J50" s="13">
        <f t="shared" si="3"/>
        <v>0</v>
      </c>
    </row>
    <row r="51" spans="1:10" x14ac:dyDescent="0.25">
      <c r="A51" t="s">
        <v>50</v>
      </c>
      <c r="B51" s="13">
        <v>0</v>
      </c>
      <c r="C51" s="13"/>
      <c r="D51" s="13"/>
      <c r="E51" s="13"/>
      <c r="F51" s="13"/>
      <c r="G51" s="13"/>
      <c r="H51" s="13">
        <f t="shared" si="2"/>
        <v>0</v>
      </c>
      <c r="I51" s="13"/>
      <c r="J51" s="13">
        <f t="shared" si="3"/>
        <v>0</v>
      </c>
    </row>
    <row r="52" spans="1:10" x14ac:dyDescent="0.25">
      <c r="A52" t="s">
        <v>16</v>
      </c>
      <c r="B52" s="13">
        <v>0</v>
      </c>
      <c r="C52" s="13"/>
      <c r="D52" s="13"/>
      <c r="E52" s="13"/>
      <c r="F52" s="13"/>
      <c r="G52" s="13"/>
      <c r="H52" s="13">
        <f t="shared" si="2"/>
        <v>0</v>
      </c>
      <c r="I52" s="13"/>
      <c r="J52" s="13">
        <f t="shared" si="3"/>
        <v>0</v>
      </c>
    </row>
    <row r="53" spans="1:10" x14ac:dyDescent="0.25">
      <c r="A53" t="s">
        <v>46</v>
      </c>
      <c r="B53" s="13">
        <v>0</v>
      </c>
      <c r="C53" s="13"/>
      <c r="D53" s="13"/>
      <c r="E53" s="13"/>
      <c r="F53" s="13"/>
      <c r="G53" s="13"/>
      <c r="H53" s="13">
        <f t="shared" si="2"/>
        <v>0</v>
      </c>
      <c r="I53" s="13"/>
      <c r="J53" s="13">
        <f t="shared" si="3"/>
        <v>0</v>
      </c>
    </row>
    <row r="54" spans="1:10" x14ac:dyDescent="0.25">
      <c r="A54" t="s">
        <v>48</v>
      </c>
      <c r="B54" s="13">
        <v>0</v>
      </c>
      <c r="C54" s="13"/>
      <c r="D54" s="13"/>
      <c r="E54" s="13"/>
      <c r="F54" s="13"/>
      <c r="G54" s="13"/>
      <c r="H54" s="13">
        <f t="shared" si="2"/>
        <v>0</v>
      </c>
      <c r="I54" s="13"/>
      <c r="J54" s="13">
        <f t="shared" si="3"/>
        <v>0</v>
      </c>
    </row>
    <row r="55" spans="1:10" x14ac:dyDescent="0.25">
      <c r="A55" t="s">
        <v>53</v>
      </c>
      <c r="B55" s="13">
        <v>0</v>
      </c>
      <c r="C55" s="13"/>
      <c r="D55" s="13"/>
      <c r="E55" s="13"/>
      <c r="F55" s="13"/>
      <c r="G55" s="13"/>
      <c r="H55" s="13">
        <f t="shared" si="2"/>
        <v>0</v>
      </c>
      <c r="I55" s="13"/>
      <c r="J55" s="13">
        <f t="shared" si="3"/>
        <v>0</v>
      </c>
    </row>
    <row r="56" spans="1:10" x14ac:dyDescent="0.25">
      <c r="A56" t="s">
        <v>54</v>
      </c>
      <c r="B56" s="13">
        <v>0</v>
      </c>
      <c r="C56" s="13"/>
      <c r="D56" s="13"/>
      <c r="E56" s="13"/>
      <c r="F56" s="13"/>
      <c r="G56" s="13"/>
      <c r="H56" s="13">
        <f t="shared" si="2"/>
        <v>0</v>
      </c>
      <c r="I56" s="13"/>
      <c r="J56" s="13">
        <f t="shared" si="3"/>
        <v>0</v>
      </c>
    </row>
  </sheetData>
  <sortState ref="A4:K59">
    <sortCondition descending="1" ref="J4:J59"/>
  </sortState>
  <pageMargins left="0.7" right="0.7" top="0.75" bottom="0.75" header="0.3" footer="0.3"/>
  <webPublishItems count="1">
    <webPublishItem id="136" divId="Results_136" sourceType="sheet" destinationFile="F:\Deb\MyPuzzles\nsc2010\Results\Results\Round2.mht" title="Round2 Results"/>
  </webPublishItems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37" workbookViewId="0">
      <selection activeCell="A48" sqref="A48:XFD48"/>
    </sheetView>
  </sheetViews>
  <sheetFormatPr defaultRowHeight="15" x14ac:dyDescent="0.25"/>
  <cols>
    <col min="1" max="1" width="22.5703125" customWidth="1"/>
  </cols>
  <sheetData>
    <row r="1" spans="1:8" ht="45" x14ac:dyDescent="0.25">
      <c r="A1" s="8" t="s">
        <v>29</v>
      </c>
      <c r="B1" s="5" t="s">
        <v>62</v>
      </c>
      <c r="C1" s="5" t="s">
        <v>63</v>
      </c>
      <c r="D1" s="5" t="s">
        <v>64</v>
      </c>
      <c r="E1" s="5" t="s">
        <v>65</v>
      </c>
      <c r="F1" s="5" t="s">
        <v>66</v>
      </c>
      <c r="G1" s="5" t="s">
        <v>83</v>
      </c>
      <c r="H1" s="8" t="s">
        <v>30</v>
      </c>
    </row>
    <row r="2" spans="1:8" x14ac:dyDescent="0.25">
      <c r="A2" t="s">
        <v>0</v>
      </c>
      <c r="B2" s="13">
        <v>70</v>
      </c>
      <c r="C2" s="13">
        <v>70</v>
      </c>
      <c r="D2" s="13">
        <v>90</v>
      </c>
      <c r="E2" s="13">
        <v>0</v>
      </c>
      <c r="F2" s="13">
        <v>0</v>
      </c>
      <c r="G2" s="13">
        <v>120</v>
      </c>
      <c r="H2" s="13">
        <f t="shared" ref="H2:H33" si="0">SUM(B2:G2)</f>
        <v>350</v>
      </c>
    </row>
    <row r="3" spans="1:8" x14ac:dyDescent="0.25">
      <c r="A3" t="s">
        <v>14</v>
      </c>
      <c r="B3" s="13"/>
      <c r="C3" s="13"/>
      <c r="D3" s="13"/>
      <c r="E3" s="13">
        <v>100</v>
      </c>
      <c r="F3" s="13">
        <v>100</v>
      </c>
      <c r="G3" s="13">
        <v>120</v>
      </c>
      <c r="H3" s="13">
        <f t="shared" si="0"/>
        <v>320</v>
      </c>
    </row>
    <row r="4" spans="1:8" x14ac:dyDescent="0.25">
      <c r="A4" t="s">
        <v>1</v>
      </c>
      <c r="B4" s="13">
        <v>70</v>
      </c>
      <c r="C4" s="13"/>
      <c r="D4" s="13"/>
      <c r="E4" s="13"/>
      <c r="F4" s="13">
        <v>100</v>
      </c>
      <c r="G4" s="13">
        <v>120</v>
      </c>
      <c r="H4" s="13">
        <f t="shared" si="0"/>
        <v>290</v>
      </c>
    </row>
    <row r="5" spans="1:8" x14ac:dyDescent="0.25">
      <c r="A5" t="s">
        <v>40</v>
      </c>
      <c r="B5" s="13">
        <v>70</v>
      </c>
      <c r="C5" s="13">
        <v>70</v>
      </c>
      <c r="D5" s="13">
        <v>90</v>
      </c>
      <c r="E5" s="13"/>
      <c r="F5" s="13"/>
      <c r="G5" s="13"/>
      <c r="H5" s="13">
        <f t="shared" si="0"/>
        <v>230</v>
      </c>
    </row>
    <row r="6" spans="1:8" x14ac:dyDescent="0.25">
      <c r="A6" t="s">
        <v>2</v>
      </c>
      <c r="B6" s="13"/>
      <c r="C6" s="13"/>
      <c r="D6" s="13">
        <v>90</v>
      </c>
      <c r="E6" s="13">
        <v>100</v>
      </c>
      <c r="F6" s="13"/>
      <c r="G6" s="13"/>
      <c r="H6" s="13">
        <f t="shared" si="0"/>
        <v>190</v>
      </c>
    </row>
    <row r="7" spans="1:8" x14ac:dyDescent="0.25">
      <c r="A7" t="s">
        <v>21</v>
      </c>
      <c r="B7" s="13">
        <v>70</v>
      </c>
      <c r="C7" s="13"/>
      <c r="D7" s="13"/>
      <c r="E7" s="13">
        <v>100</v>
      </c>
      <c r="F7" s="13"/>
      <c r="G7" s="13"/>
      <c r="H7" s="13">
        <f t="shared" si="0"/>
        <v>170</v>
      </c>
    </row>
    <row r="8" spans="1:8" x14ac:dyDescent="0.25">
      <c r="A8" t="s">
        <v>23</v>
      </c>
      <c r="B8" s="13"/>
      <c r="C8" s="13">
        <v>70</v>
      </c>
      <c r="D8" s="13"/>
      <c r="E8" s="13">
        <v>100</v>
      </c>
      <c r="F8" s="13"/>
      <c r="G8" s="13"/>
      <c r="H8" s="13">
        <f t="shared" si="0"/>
        <v>170</v>
      </c>
    </row>
    <row r="9" spans="1:8" x14ac:dyDescent="0.25">
      <c r="A9" t="s">
        <v>22</v>
      </c>
      <c r="B9" s="13">
        <v>70</v>
      </c>
      <c r="C9" s="13"/>
      <c r="D9" s="13">
        <v>90</v>
      </c>
      <c r="E9" s="13"/>
      <c r="F9" s="13"/>
      <c r="G9" s="13"/>
      <c r="H9" s="13">
        <f t="shared" si="0"/>
        <v>160</v>
      </c>
    </row>
    <row r="10" spans="1:8" x14ac:dyDescent="0.25">
      <c r="A10" t="s">
        <v>12</v>
      </c>
      <c r="B10" s="13">
        <v>70</v>
      </c>
      <c r="C10" s="13">
        <v>70</v>
      </c>
      <c r="D10" s="13"/>
      <c r="E10" s="13"/>
      <c r="F10" s="13"/>
      <c r="G10" s="13"/>
      <c r="H10" s="13">
        <f t="shared" si="0"/>
        <v>140</v>
      </c>
    </row>
    <row r="11" spans="1:8" x14ac:dyDescent="0.25">
      <c r="A11" t="s">
        <v>17</v>
      </c>
      <c r="B11" s="13">
        <v>70</v>
      </c>
      <c r="C11" s="13">
        <v>70</v>
      </c>
      <c r="D11" s="13"/>
      <c r="E11" s="13"/>
      <c r="F11" s="13"/>
      <c r="G11" s="13"/>
      <c r="H11" s="13">
        <f t="shared" si="0"/>
        <v>140</v>
      </c>
    </row>
    <row r="12" spans="1:8" x14ac:dyDescent="0.25">
      <c r="A12" t="s">
        <v>26</v>
      </c>
      <c r="B12" s="13">
        <v>70</v>
      </c>
      <c r="C12" s="13">
        <v>70</v>
      </c>
      <c r="D12" s="13"/>
      <c r="E12" s="13"/>
      <c r="F12" s="13"/>
      <c r="G12" s="13"/>
      <c r="H12" s="13">
        <f t="shared" si="0"/>
        <v>140</v>
      </c>
    </row>
    <row r="13" spans="1:8" x14ac:dyDescent="0.25">
      <c r="A13" t="s">
        <v>52</v>
      </c>
      <c r="B13" s="13"/>
      <c r="C13" s="13"/>
      <c r="D13" s="13"/>
      <c r="E13" s="13"/>
      <c r="F13" s="13">
        <v>100</v>
      </c>
      <c r="G13" s="13"/>
      <c r="H13" s="13">
        <f t="shared" si="0"/>
        <v>100</v>
      </c>
    </row>
    <row r="14" spans="1:8" x14ac:dyDescent="0.25">
      <c r="A14" t="s">
        <v>8</v>
      </c>
      <c r="B14" s="13"/>
      <c r="C14" s="13"/>
      <c r="D14" s="13"/>
      <c r="E14" s="13"/>
      <c r="F14" s="13">
        <v>100</v>
      </c>
      <c r="G14" s="13"/>
      <c r="H14" s="13">
        <f t="shared" si="0"/>
        <v>100</v>
      </c>
    </row>
    <row r="15" spans="1:8" x14ac:dyDescent="0.25">
      <c r="A15" t="s">
        <v>51</v>
      </c>
      <c r="B15" s="13"/>
      <c r="C15" s="13"/>
      <c r="D15" s="13"/>
      <c r="E15" s="13"/>
      <c r="F15" s="13">
        <v>100</v>
      </c>
      <c r="G15" s="13"/>
      <c r="H15" s="13">
        <f t="shared" si="0"/>
        <v>100</v>
      </c>
    </row>
    <row r="16" spans="1:8" x14ac:dyDescent="0.25">
      <c r="A16" t="s">
        <v>6</v>
      </c>
      <c r="B16" s="13"/>
      <c r="C16" s="13"/>
      <c r="D16" s="13"/>
      <c r="E16" s="13">
        <v>100</v>
      </c>
      <c r="F16" s="13"/>
      <c r="G16" s="13"/>
      <c r="H16" s="13">
        <f t="shared" si="0"/>
        <v>100</v>
      </c>
    </row>
    <row r="17" spans="1:8" x14ac:dyDescent="0.25">
      <c r="A17" t="s">
        <v>20</v>
      </c>
      <c r="B17" s="13"/>
      <c r="C17" s="13"/>
      <c r="D17" s="13"/>
      <c r="E17" s="13">
        <v>100</v>
      </c>
      <c r="F17" s="13"/>
      <c r="G17" s="13"/>
      <c r="H17" s="13">
        <f t="shared" si="0"/>
        <v>100</v>
      </c>
    </row>
    <row r="18" spans="1:8" x14ac:dyDescent="0.25">
      <c r="A18" t="s">
        <v>19</v>
      </c>
      <c r="B18" s="13"/>
      <c r="C18" s="13"/>
      <c r="D18" s="13"/>
      <c r="E18" s="13">
        <v>100</v>
      </c>
      <c r="F18" s="13"/>
      <c r="G18" s="13"/>
      <c r="H18" s="13">
        <f t="shared" si="0"/>
        <v>100</v>
      </c>
    </row>
    <row r="19" spans="1:8" x14ac:dyDescent="0.25">
      <c r="A19" t="s">
        <v>18</v>
      </c>
      <c r="B19" s="13"/>
      <c r="C19" s="13"/>
      <c r="D19" s="13">
        <v>90</v>
      </c>
      <c r="E19" s="13"/>
      <c r="F19" s="13"/>
      <c r="G19" s="13"/>
      <c r="H19" s="13">
        <f t="shared" si="0"/>
        <v>90</v>
      </c>
    </row>
    <row r="20" spans="1:8" x14ac:dyDescent="0.25">
      <c r="A20" t="s">
        <v>28</v>
      </c>
      <c r="B20" s="13"/>
      <c r="C20" s="13"/>
      <c r="D20" s="13">
        <v>90</v>
      </c>
      <c r="E20" s="13"/>
      <c r="F20" s="13"/>
      <c r="G20" s="13"/>
      <c r="H20" s="13">
        <f t="shared" si="0"/>
        <v>90</v>
      </c>
    </row>
    <row r="21" spans="1:8" x14ac:dyDescent="0.25">
      <c r="A21" t="s">
        <v>5</v>
      </c>
      <c r="B21" s="13"/>
      <c r="C21" s="13"/>
      <c r="D21" s="13">
        <v>90</v>
      </c>
      <c r="E21" s="13"/>
      <c r="F21" s="13"/>
      <c r="G21" s="13"/>
      <c r="H21" s="13">
        <f t="shared" si="0"/>
        <v>90</v>
      </c>
    </row>
    <row r="22" spans="1:8" x14ac:dyDescent="0.25">
      <c r="A22" t="s">
        <v>39</v>
      </c>
      <c r="B22" s="13"/>
      <c r="C22" s="13"/>
      <c r="D22" s="13">
        <v>90</v>
      </c>
      <c r="E22" s="13"/>
      <c r="F22" s="13"/>
      <c r="G22" s="13"/>
      <c r="H22" s="13">
        <f t="shared" si="0"/>
        <v>90</v>
      </c>
    </row>
    <row r="23" spans="1:8" x14ac:dyDescent="0.25">
      <c r="A23" t="s">
        <v>13</v>
      </c>
      <c r="B23" s="13">
        <v>70</v>
      </c>
      <c r="C23" s="13"/>
      <c r="D23" s="13"/>
      <c r="E23" s="13"/>
      <c r="F23" s="13"/>
      <c r="G23" s="13"/>
      <c r="H23" s="13">
        <f t="shared" si="0"/>
        <v>70</v>
      </c>
    </row>
    <row r="24" spans="1:8" x14ac:dyDescent="0.25">
      <c r="A24" t="s">
        <v>34</v>
      </c>
      <c r="B24" s="13">
        <v>70</v>
      </c>
      <c r="C24" s="13"/>
      <c r="D24" s="13"/>
      <c r="E24" s="13"/>
      <c r="F24" s="13"/>
      <c r="G24" s="13"/>
      <c r="H24" s="13">
        <f t="shared" si="0"/>
        <v>70</v>
      </c>
    </row>
    <row r="25" spans="1:8" x14ac:dyDescent="0.25">
      <c r="A25" t="s">
        <v>9</v>
      </c>
      <c r="B25" s="13">
        <v>70</v>
      </c>
      <c r="C25" s="13"/>
      <c r="D25" s="13"/>
      <c r="E25" s="13"/>
      <c r="F25" s="13"/>
      <c r="G25" s="13"/>
      <c r="H25" s="13">
        <f t="shared" si="0"/>
        <v>70</v>
      </c>
    </row>
    <row r="26" spans="1:8" x14ac:dyDescent="0.25">
      <c r="A26" t="s">
        <v>33</v>
      </c>
      <c r="B26" s="13">
        <v>70</v>
      </c>
      <c r="C26" s="13"/>
      <c r="D26" s="13"/>
      <c r="E26" s="13"/>
      <c r="F26" s="13"/>
      <c r="G26" s="13"/>
      <c r="H26" s="13">
        <f t="shared" si="0"/>
        <v>70</v>
      </c>
    </row>
    <row r="27" spans="1:8" x14ac:dyDescent="0.25">
      <c r="A27" t="s">
        <v>35</v>
      </c>
      <c r="B27" s="13">
        <v>70</v>
      </c>
      <c r="C27" s="13"/>
      <c r="D27" s="13"/>
      <c r="E27" s="13"/>
      <c r="F27" s="13"/>
      <c r="G27" s="13"/>
      <c r="H27" s="13">
        <f t="shared" si="0"/>
        <v>70</v>
      </c>
    </row>
    <row r="28" spans="1:8" x14ac:dyDescent="0.25">
      <c r="A28" t="s">
        <v>24</v>
      </c>
      <c r="B28" s="13">
        <v>70</v>
      </c>
      <c r="C28" s="13"/>
      <c r="D28" s="13"/>
      <c r="E28" s="13"/>
      <c r="F28" s="13"/>
      <c r="G28" s="13"/>
      <c r="H28" s="13">
        <f t="shared" si="0"/>
        <v>70</v>
      </c>
    </row>
    <row r="29" spans="1:8" x14ac:dyDescent="0.25">
      <c r="A29" t="s">
        <v>44</v>
      </c>
      <c r="B29" s="13"/>
      <c r="C29" s="13">
        <v>70</v>
      </c>
      <c r="D29" s="13"/>
      <c r="E29" s="13"/>
      <c r="F29" s="13"/>
      <c r="G29" s="13"/>
      <c r="H29" s="13">
        <f t="shared" si="0"/>
        <v>70</v>
      </c>
    </row>
    <row r="30" spans="1:8" x14ac:dyDescent="0.25">
      <c r="A30" t="s">
        <v>4</v>
      </c>
      <c r="B30" s="13"/>
      <c r="C30" s="13">
        <v>70</v>
      </c>
      <c r="D30" s="13"/>
      <c r="E30" s="13"/>
      <c r="F30" s="13"/>
      <c r="G30" s="13"/>
      <c r="H30" s="13">
        <f t="shared" si="0"/>
        <v>70</v>
      </c>
    </row>
    <row r="31" spans="1:8" x14ac:dyDescent="0.25">
      <c r="A31" t="s">
        <v>56</v>
      </c>
      <c r="B31" s="13"/>
      <c r="C31" s="13">
        <v>70</v>
      </c>
      <c r="D31" s="13"/>
      <c r="E31" s="13"/>
      <c r="F31" s="13"/>
      <c r="G31" s="13"/>
      <c r="H31" s="13">
        <f t="shared" si="0"/>
        <v>70</v>
      </c>
    </row>
    <row r="32" spans="1:8" x14ac:dyDescent="0.25">
      <c r="A32" t="s">
        <v>10</v>
      </c>
      <c r="B32" s="13">
        <v>70</v>
      </c>
      <c r="C32" s="13"/>
      <c r="D32" s="13"/>
      <c r="E32" s="13"/>
      <c r="F32" s="13"/>
      <c r="G32" s="13"/>
      <c r="H32" s="13">
        <f t="shared" si="0"/>
        <v>70</v>
      </c>
    </row>
    <row r="33" spans="1:8" x14ac:dyDescent="0.25">
      <c r="A33" t="s">
        <v>11</v>
      </c>
      <c r="B33" s="13"/>
      <c r="C33" s="13">
        <v>70</v>
      </c>
      <c r="D33" s="13"/>
      <c r="E33" s="13"/>
      <c r="F33" s="13"/>
      <c r="G33" s="13"/>
      <c r="H33" s="13">
        <f t="shared" si="0"/>
        <v>70</v>
      </c>
    </row>
    <row r="34" spans="1:8" x14ac:dyDescent="0.25">
      <c r="A34" t="s">
        <v>49</v>
      </c>
      <c r="B34" s="13">
        <v>70</v>
      </c>
      <c r="C34" s="13"/>
      <c r="D34" s="13"/>
      <c r="E34" s="13"/>
      <c r="F34" s="13"/>
      <c r="G34" s="13"/>
      <c r="H34" s="13">
        <f t="shared" ref="H34:H56" si="1">SUM(B34:G34)</f>
        <v>70</v>
      </c>
    </row>
    <row r="35" spans="1:8" x14ac:dyDescent="0.25">
      <c r="A35" t="s">
        <v>42</v>
      </c>
      <c r="B35" s="13">
        <v>0</v>
      </c>
      <c r="C35" s="13"/>
      <c r="D35" s="13"/>
      <c r="E35" s="13"/>
      <c r="F35" s="13"/>
      <c r="G35" s="13"/>
      <c r="H35" s="13">
        <f t="shared" si="1"/>
        <v>0</v>
      </c>
    </row>
    <row r="36" spans="1:8" x14ac:dyDescent="0.25">
      <c r="A36" t="s">
        <v>16</v>
      </c>
      <c r="B36" s="13"/>
      <c r="C36" s="13"/>
      <c r="D36" s="13"/>
      <c r="E36" s="13"/>
      <c r="F36" s="13"/>
      <c r="G36" s="13"/>
      <c r="H36" s="13">
        <f t="shared" si="1"/>
        <v>0</v>
      </c>
    </row>
    <row r="37" spans="1:8" x14ac:dyDescent="0.25">
      <c r="A37" t="s">
        <v>57</v>
      </c>
      <c r="B37" s="13"/>
      <c r="C37" s="13"/>
      <c r="D37" s="13"/>
      <c r="E37" s="13"/>
      <c r="F37" s="13"/>
      <c r="G37" s="13"/>
      <c r="H37" s="13">
        <f t="shared" si="1"/>
        <v>0</v>
      </c>
    </row>
    <row r="38" spans="1:8" x14ac:dyDescent="0.25">
      <c r="A38" t="s">
        <v>48</v>
      </c>
      <c r="B38" s="13"/>
      <c r="C38" s="13"/>
      <c r="D38" s="13"/>
      <c r="E38" s="13"/>
      <c r="F38" s="13"/>
      <c r="G38" s="13"/>
      <c r="H38" s="13">
        <f t="shared" si="1"/>
        <v>0</v>
      </c>
    </row>
    <row r="39" spans="1:8" x14ac:dyDescent="0.25">
      <c r="A39" t="s">
        <v>15</v>
      </c>
      <c r="B39" s="13">
        <v>0</v>
      </c>
      <c r="C39" s="13"/>
      <c r="D39" s="13"/>
      <c r="E39" s="13"/>
      <c r="F39" s="13"/>
      <c r="G39" s="13"/>
      <c r="H39" s="13">
        <f t="shared" si="1"/>
        <v>0</v>
      </c>
    </row>
    <row r="40" spans="1:8" x14ac:dyDescent="0.25">
      <c r="A40" t="s">
        <v>47</v>
      </c>
      <c r="B40" s="13">
        <v>0</v>
      </c>
      <c r="C40" s="13"/>
      <c r="D40" s="13"/>
      <c r="E40" s="13"/>
      <c r="F40" s="13"/>
      <c r="G40" s="13"/>
      <c r="H40" s="13">
        <f t="shared" si="1"/>
        <v>0</v>
      </c>
    </row>
    <row r="41" spans="1:8" x14ac:dyDescent="0.25">
      <c r="A41" t="s">
        <v>36</v>
      </c>
      <c r="B41" s="13">
        <v>0</v>
      </c>
      <c r="C41" s="13"/>
      <c r="D41" s="13"/>
      <c r="E41" s="13"/>
      <c r="F41" s="13"/>
      <c r="G41" s="13"/>
      <c r="H41" s="13">
        <f t="shared" si="1"/>
        <v>0</v>
      </c>
    </row>
    <row r="42" spans="1:8" x14ac:dyDescent="0.25">
      <c r="A42" t="s">
        <v>53</v>
      </c>
      <c r="B42" s="13">
        <v>0</v>
      </c>
      <c r="C42" s="13"/>
      <c r="D42" s="13"/>
      <c r="E42" s="13"/>
      <c r="F42" s="13"/>
      <c r="G42" s="13"/>
      <c r="H42" s="13">
        <f t="shared" si="1"/>
        <v>0</v>
      </c>
    </row>
    <row r="43" spans="1:8" x14ac:dyDescent="0.25">
      <c r="A43" t="s">
        <v>27</v>
      </c>
      <c r="B43" s="13"/>
      <c r="C43" s="13"/>
      <c r="D43" s="13"/>
      <c r="E43" s="13"/>
      <c r="F43" s="13"/>
      <c r="G43" s="13"/>
      <c r="H43" s="13">
        <f t="shared" si="1"/>
        <v>0</v>
      </c>
    </row>
    <row r="44" spans="1:8" x14ac:dyDescent="0.25">
      <c r="A44" t="s">
        <v>41</v>
      </c>
      <c r="B44" s="13">
        <v>0</v>
      </c>
      <c r="C44" s="13">
        <v>0</v>
      </c>
      <c r="D44" s="13"/>
      <c r="E44" s="13"/>
      <c r="F44" s="13"/>
      <c r="G44" s="13"/>
      <c r="H44" s="13">
        <f t="shared" si="1"/>
        <v>0</v>
      </c>
    </row>
    <row r="45" spans="1:8" x14ac:dyDescent="0.25">
      <c r="A45" t="s">
        <v>45</v>
      </c>
      <c r="B45" s="13">
        <v>0</v>
      </c>
      <c r="C45" s="13"/>
      <c r="D45" s="13"/>
      <c r="E45" s="13"/>
      <c r="F45" s="13"/>
      <c r="G45" s="13"/>
      <c r="H45" s="13">
        <f t="shared" si="1"/>
        <v>0</v>
      </c>
    </row>
    <row r="46" spans="1:8" x14ac:dyDescent="0.25">
      <c r="A46" t="s">
        <v>7</v>
      </c>
      <c r="B46" s="13"/>
      <c r="C46" s="13"/>
      <c r="D46" s="13"/>
      <c r="E46" s="13"/>
      <c r="F46" s="13"/>
      <c r="G46" s="13"/>
      <c r="H46" s="13">
        <f t="shared" si="1"/>
        <v>0</v>
      </c>
    </row>
    <row r="47" spans="1:8" x14ac:dyDescent="0.25">
      <c r="A47" t="s">
        <v>55</v>
      </c>
      <c r="B47" s="13">
        <v>0</v>
      </c>
      <c r="C47" s="13"/>
      <c r="D47" s="13"/>
      <c r="E47" s="13"/>
      <c r="F47" s="13"/>
      <c r="G47" s="13"/>
      <c r="H47" s="13">
        <f t="shared" si="1"/>
        <v>0</v>
      </c>
    </row>
    <row r="48" spans="1:8" x14ac:dyDescent="0.25">
      <c r="A48" t="s">
        <v>37</v>
      </c>
      <c r="B48" s="13">
        <v>0</v>
      </c>
      <c r="C48" s="13"/>
      <c r="D48" s="13"/>
      <c r="E48" s="13"/>
      <c r="F48" s="13"/>
      <c r="G48" s="13"/>
      <c r="H48" s="13">
        <f t="shared" si="1"/>
        <v>0</v>
      </c>
    </row>
    <row r="49" spans="1:8" x14ac:dyDescent="0.25">
      <c r="A49" t="s">
        <v>3</v>
      </c>
      <c r="B49" s="13">
        <v>0</v>
      </c>
      <c r="C49" s="13"/>
      <c r="D49" s="13"/>
      <c r="E49" s="13"/>
      <c r="F49" s="13"/>
      <c r="G49" s="13"/>
      <c r="H49" s="13">
        <f t="shared" si="1"/>
        <v>0</v>
      </c>
    </row>
    <row r="50" spans="1:8" x14ac:dyDescent="0.25">
      <c r="A50" t="s">
        <v>50</v>
      </c>
      <c r="B50" s="13">
        <v>0</v>
      </c>
      <c r="C50" s="13"/>
      <c r="D50" s="13"/>
      <c r="E50" s="13"/>
      <c r="F50" s="13"/>
      <c r="G50" s="13"/>
      <c r="H50" s="13">
        <f t="shared" si="1"/>
        <v>0</v>
      </c>
    </row>
    <row r="51" spans="1:8" x14ac:dyDescent="0.25">
      <c r="A51" t="s">
        <v>54</v>
      </c>
      <c r="B51" s="13"/>
      <c r="C51" s="13"/>
      <c r="D51" s="13"/>
      <c r="E51" s="13"/>
      <c r="F51" s="13"/>
      <c r="G51" s="13"/>
      <c r="H51" s="13">
        <f t="shared" si="1"/>
        <v>0</v>
      </c>
    </row>
    <row r="52" spans="1:8" x14ac:dyDescent="0.25">
      <c r="A52" t="s">
        <v>25</v>
      </c>
      <c r="B52" s="13">
        <v>0</v>
      </c>
      <c r="C52" s="13"/>
      <c r="D52" s="13"/>
      <c r="E52" s="13"/>
      <c r="F52" s="13"/>
      <c r="G52" s="13"/>
      <c r="H52" s="13">
        <f t="shared" si="1"/>
        <v>0</v>
      </c>
    </row>
    <row r="53" spans="1:8" x14ac:dyDescent="0.25">
      <c r="A53" t="s">
        <v>43</v>
      </c>
      <c r="B53" s="13">
        <v>0</v>
      </c>
      <c r="C53" s="13"/>
      <c r="D53" s="13"/>
      <c r="E53" s="13"/>
      <c r="F53" s="13"/>
      <c r="G53" s="13"/>
      <c r="H53" s="13">
        <f t="shared" si="1"/>
        <v>0</v>
      </c>
    </row>
    <row r="54" spans="1:8" x14ac:dyDescent="0.25">
      <c r="A54" t="s">
        <v>38</v>
      </c>
      <c r="B54" s="13">
        <v>0</v>
      </c>
      <c r="C54" s="13"/>
      <c r="D54" s="13"/>
      <c r="E54" s="13"/>
      <c r="F54" s="13"/>
      <c r="G54" s="13"/>
      <c r="H54" s="13">
        <f t="shared" si="1"/>
        <v>0</v>
      </c>
    </row>
    <row r="55" spans="1:8" x14ac:dyDescent="0.25">
      <c r="A55" t="s">
        <v>58</v>
      </c>
      <c r="B55" s="13">
        <v>0</v>
      </c>
      <c r="C55" s="13"/>
      <c r="D55" s="13"/>
      <c r="E55" s="13"/>
      <c r="F55" s="13"/>
      <c r="G55" s="13"/>
      <c r="H55" s="13">
        <f t="shared" si="1"/>
        <v>0</v>
      </c>
    </row>
    <row r="56" spans="1:8" x14ac:dyDescent="0.25">
      <c r="A56" t="s">
        <v>46</v>
      </c>
      <c r="B56" s="13"/>
      <c r="C56" s="13"/>
      <c r="D56" s="13"/>
      <c r="E56" s="13"/>
      <c r="F56" s="13"/>
      <c r="G56" s="13"/>
      <c r="H56" s="13">
        <f t="shared" si="1"/>
        <v>0</v>
      </c>
    </row>
  </sheetData>
  <sortState ref="A4:H59">
    <sortCondition descending="1" ref="H4:H59"/>
  </sortState>
  <pageMargins left="0.7" right="0.7" top="0.75" bottom="0.75" header="0.3" footer="0.3"/>
  <webPublishItems count="1">
    <webPublishItem id="1795" divId="Results_1795" sourceType="sheet" destinationFile="F:\Deb\MyPuzzles\nsc2010\Results\Results\Round3.mht" title="Round3 Results"/>
  </webPublishItems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workbookViewId="0"/>
  </sheetViews>
  <sheetFormatPr defaultRowHeight="15" x14ac:dyDescent="0.25"/>
  <cols>
    <col min="1" max="1" width="27.85546875" bestFit="1" customWidth="1"/>
    <col min="2" max="2" width="5.140625" bestFit="1" customWidth="1"/>
    <col min="3" max="3" width="8.42578125" bestFit="1" customWidth="1"/>
    <col min="4" max="4" width="5.42578125" bestFit="1" customWidth="1"/>
    <col min="5" max="6" width="6.42578125" bestFit="1" customWidth="1"/>
  </cols>
  <sheetData>
    <row r="1" spans="1:6" ht="30" x14ac:dyDescent="0.25">
      <c r="A1" s="2" t="s">
        <v>29</v>
      </c>
      <c r="B1" s="5" t="s">
        <v>60</v>
      </c>
      <c r="C1" s="5" t="s">
        <v>61</v>
      </c>
      <c r="D1" s="5" t="s">
        <v>59</v>
      </c>
      <c r="E1" s="5" t="s">
        <v>84</v>
      </c>
      <c r="F1" s="5" t="s">
        <v>85</v>
      </c>
    </row>
    <row r="2" spans="1:6" x14ac:dyDescent="0.25">
      <c r="A2" t="s">
        <v>0</v>
      </c>
      <c r="B2" s="13">
        <v>150</v>
      </c>
      <c r="C2" s="13">
        <v>50</v>
      </c>
      <c r="D2" s="13">
        <f t="shared" ref="D2:D33" si="0">SUM(B2:C2)</f>
        <v>200</v>
      </c>
      <c r="E2" s="13">
        <v>25</v>
      </c>
      <c r="F2" s="13">
        <f t="shared" ref="F2:F33" si="1">D2+E2</f>
        <v>225</v>
      </c>
    </row>
    <row r="3" spans="1:6" x14ac:dyDescent="0.25">
      <c r="A3" t="s">
        <v>4</v>
      </c>
      <c r="B3" s="13">
        <v>150</v>
      </c>
      <c r="C3" s="13">
        <v>50</v>
      </c>
      <c r="D3" s="13">
        <f t="shared" si="0"/>
        <v>200</v>
      </c>
      <c r="E3" s="13">
        <v>20</v>
      </c>
      <c r="F3" s="13">
        <f t="shared" si="1"/>
        <v>220</v>
      </c>
    </row>
    <row r="4" spans="1:6" x14ac:dyDescent="0.25">
      <c r="A4" t="s">
        <v>5</v>
      </c>
      <c r="B4" s="13">
        <v>150</v>
      </c>
      <c r="C4" s="13">
        <v>50</v>
      </c>
      <c r="D4" s="13">
        <f t="shared" si="0"/>
        <v>200</v>
      </c>
      <c r="E4" s="13"/>
      <c r="F4" s="13">
        <f t="shared" si="1"/>
        <v>200</v>
      </c>
    </row>
    <row r="5" spans="1:6" x14ac:dyDescent="0.25">
      <c r="A5" t="s">
        <v>52</v>
      </c>
      <c r="B5" s="13">
        <v>150</v>
      </c>
      <c r="C5" s="13"/>
      <c r="D5" s="13">
        <f t="shared" si="0"/>
        <v>150</v>
      </c>
      <c r="E5" s="13"/>
      <c r="F5" s="13">
        <f t="shared" si="1"/>
        <v>150</v>
      </c>
    </row>
    <row r="6" spans="1:6" x14ac:dyDescent="0.25">
      <c r="A6" t="s">
        <v>14</v>
      </c>
      <c r="B6" s="13">
        <v>150</v>
      </c>
      <c r="C6" s="13"/>
      <c r="D6" s="13">
        <f t="shared" si="0"/>
        <v>150</v>
      </c>
      <c r="E6" s="13"/>
      <c r="F6" s="13">
        <f t="shared" si="1"/>
        <v>150</v>
      </c>
    </row>
    <row r="7" spans="1:6" x14ac:dyDescent="0.25">
      <c r="A7" t="s">
        <v>39</v>
      </c>
      <c r="B7" s="13">
        <v>150</v>
      </c>
      <c r="C7" s="13"/>
      <c r="D7" s="13">
        <f t="shared" si="0"/>
        <v>150</v>
      </c>
      <c r="E7" s="13"/>
      <c r="F7" s="13">
        <f t="shared" si="1"/>
        <v>150</v>
      </c>
    </row>
    <row r="8" spans="1:6" x14ac:dyDescent="0.25">
      <c r="A8" t="s">
        <v>18</v>
      </c>
      <c r="B8" s="13">
        <v>120</v>
      </c>
      <c r="C8" s="13"/>
      <c r="D8" s="13">
        <f t="shared" si="0"/>
        <v>120</v>
      </c>
      <c r="E8" s="13"/>
      <c r="F8" s="13">
        <f t="shared" si="1"/>
        <v>120</v>
      </c>
    </row>
    <row r="9" spans="1:6" x14ac:dyDescent="0.25">
      <c r="A9" t="s">
        <v>45</v>
      </c>
      <c r="B9" s="13">
        <v>120</v>
      </c>
      <c r="C9" s="13"/>
      <c r="D9" s="13">
        <f t="shared" si="0"/>
        <v>120</v>
      </c>
      <c r="E9" s="13"/>
      <c r="F9" s="13">
        <f t="shared" si="1"/>
        <v>120</v>
      </c>
    </row>
    <row r="10" spans="1:6" x14ac:dyDescent="0.25">
      <c r="A10" t="s">
        <v>3</v>
      </c>
      <c r="B10" s="13">
        <v>120</v>
      </c>
      <c r="C10" s="13"/>
      <c r="D10" s="13">
        <f t="shared" si="0"/>
        <v>120</v>
      </c>
      <c r="E10" s="13"/>
      <c r="F10" s="13">
        <f t="shared" si="1"/>
        <v>120</v>
      </c>
    </row>
    <row r="11" spans="1:6" x14ac:dyDescent="0.25">
      <c r="A11" t="s">
        <v>19</v>
      </c>
      <c r="B11" s="13">
        <v>120</v>
      </c>
      <c r="C11" s="13"/>
      <c r="D11" s="13">
        <f t="shared" si="0"/>
        <v>120</v>
      </c>
      <c r="E11" s="13"/>
      <c r="F11" s="13">
        <f t="shared" si="1"/>
        <v>120</v>
      </c>
    </row>
    <row r="12" spans="1:6" x14ac:dyDescent="0.25">
      <c r="A12" t="s">
        <v>47</v>
      </c>
      <c r="B12" s="13">
        <v>90</v>
      </c>
      <c r="C12" s="13"/>
      <c r="D12" s="13">
        <f t="shared" si="0"/>
        <v>90</v>
      </c>
      <c r="E12" s="13"/>
      <c r="F12" s="13">
        <f t="shared" si="1"/>
        <v>90</v>
      </c>
    </row>
    <row r="13" spans="1:6" x14ac:dyDescent="0.25">
      <c r="A13" t="s">
        <v>53</v>
      </c>
      <c r="B13" s="13">
        <v>90</v>
      </c>
      <c r="C13" s="13"/>
      <c r="D13" s="13">
        <f t="shared" si="0"/>
        <v>90</v>
      </c>
      <c r="E13" s="13"/>
      <c r="F13" s="13">
        <f t="shared" si="1"/>
        <v>90</v>
      </c>
    </row>
    <row r="14" spans="1:6" x14ac:dyDescent="0.25">
      <c r="A14" t="s">
        <v>40</v>
      </c>
      <c r="B14" s="13">
        <v>90</v>
      </c>
      <c r="C14" s="13"/>
      <c r="D14" s="13">
        <f t="shared" si="0"/>
        <v>90</v>
      </c>
      <c r="E14" s="13"/>
      <c r="F14" s="13">
        <f t="shared" si="1"/>
        <v>90</v>
      </c>
    </row>
    <row r="15" spans="1:6" x14ac:dyDescent="0.25">
      <c r="A15" t="s">
        <v>12</v>
      </c>
      <c r="B15" s="13">
        <v>90</v>
      </c>
      <c r="C15" s="13"/>
      <c r="D15" s="13">
        <f t="shared" si="0"/>
        <v>90</v>
      </c>
      <c r="E15" s="13"/>
      <c r="F15" s="13">
        <f t="shared" si="1"/>
        <v>90</v>
      </c>
    </row>
    <row r="16" spans="1:6" x14ac:dyDescent="0.25">
      <c r="A16" t="s">
        <v>44</v>
      </c>
      <c r="B16" s="13">
        <v>90</v>
      </c>
      <c r="C16" s="13"/>
      <c r="D16" s="13">
        <f t="shared" si="0"/>
        <v>90</v>
      </c>
      <c r="E16" s="13"/>
      <c r="F16" s="13">
        <f t="shared" si="1"/>
        <v>90</v>
      </c>
    </row>
    <row r="17" spans="1:6" x14ac:dyDescent="0.25">
      <c r="A17" t="s">
        <v>25</v>
      </c>
      <c r="B17" s="13">
        <v>90</v>
      </c>
      <c r="C17" s="13"/>
      <c r="D17" s="13">
        <f t="shared" si="0"/>
        <v>90</v>
      </c>
      <c r="E17" s="13"/>
      <c r="F17" s="13">
        <f t="shared" si="1"/>
        <v>90</v>
      </c>
    </row>
    <row r="18" spans="1:6" x14ac:dyDescent="0.25">
      <c r="A18" t="s">
        <v>21</v>
      </c>
      <c r="B18" s="13">
        <v>70</v>
      </c>
      <c r="C18" s="13"/>
      <c r="D18" s="13">
        <f t="shared" si="0"/>
        <v>70</v>
      </c>
      <c r="E18" s="13"/>
      <c r="F18" s="13">
        <f t="shared" si="1"/>
        <v>70</v>
      </c>
    </row>
    <row r="19" spans="1:6" x14ac:dyDescent="0.25">
      <c r="A19" t="s">
        <v>8</v>
      </c>
      <c r="B19" s="13">
        <v>70</v>
      </c>
      <c r="C19" s="13"/>
      <c r="D19" s="13">
        <f t="shared" si="0"/>
        <v>70</v>
      </c>
      <c r="E19" s="13"/>
      <c r="F19" s="13">
        <f t="shared" si="1"/>
        <v>70</v>
      </c>
    </row>
    <row r="20" spans="1:6" x14ac:dyDescent="0.25">
      <c r="A20" t="s">
        <v>33</v>
      </c>
      <c r="B20" s="13">
        <v>70</v>
      </c>
      <c r="C20" s="13"/>
      <c r="D20" s="13">
        <f t="shared" si="0"/>
        <v>70</v>
      </c>
      <c r="E20" s="13"/>
      <c r="F20" s="13">
        <f t="shared" si="1"/>
        <v>70</v>
      </c>
    </row>
    <row r="21" spans="1:6" x14ac:dyDescent="0.25">
      <c r="A21" t="s">
        <v>2</v>
      </c>
      <c r="B21" s="13">
        <v>70</v>
      </c>
      <c r="C21" s="13"/>
      <c r="D21" s="13">
        <f t="shared" si="0"/>
        <v>70</v>
      </c>
      <c r="E21" s="13"/>
      <c r="F21" s="13">
        <f t="shared" si="1"/>
        <v>70</v>
      </c>
    </row>
    <row r="22" spans="1:6" x14ac:dyDescent="0.25">
      <c r="A22" t="s">
        <v>10</v>
      </c>
      <c r="B22" s="13">
        <v>50</v>
      </c>
      <c r="C22" s="13"/>
      <c r="D22" s="13">
        <f t="shared" si="0"/>
        <v>50</v>
      </c>
      <c r="E22" s="13"/>
      <c r="F22" s="13">
        <f t="shared" si="1"/>
        <v>50</v>
      </c>
    </row>
    <row r="23" spans="1:6" x14ac:dyDescent="0.25">
      <c r="A23" t="s">
        <v>36</v>
      </c>
      <c r="B23" s="13">
        <v>40</v>
      </c>
      <c r="C23" s="13"/>
      <c r="D23" s="13">
        <f t="shared" si="0"/>
        <v>40</v>
      </c>
      <c r="E23" s="13"/>
      <c r="F23" s="13">
        <f t="shared" si="1"/>
        <v>40</v>
      </c>
    </row>
    <row r="24" spans="1:6" x14ac:dyDescent="0.25">
      <c r="A24" t="s">
        <v>24</v>
      </c>
      <c r="B24" s="13">
        <v>40</v>
      </c>
      <c r="C24" s="13"/>
      <c r="D24" s="13">
        <f t="shared" si="0"/>
        <v>40</v>
      </c>
      <c r="E24" s="13"/>
      <c r="F24" s="13">
        <f t="shared" si="1"/>
        <v>40</v>
      </c>
    </row>
    <row r="25" spans="1:6" x14ac:dyDescent="0.25">
      <c r="A25" t="s">
        <v>17</v>
      </c>
      <c r="B25" s="13">
        <v>40</v>
      </c>
      <c r="C25" s="13"/>
      <c r="D25" s="13">
        <f t="shared" si="0"/>
        <v>40</v>
      </c>
      <c r="E25" s="13"/>
      <c r="F25" s="13">
        <f t="shared" si="1"/>
        <v>40</v>
      </c>
    </row>
    <row r="26" spans="1:6" x14ac:dyDescent="0.25">
      <c r="A26" t="s">
        <v>38</v>
      </c>
      <c r="B26" s="13">
        <v>40</v>
      </c>
      <c r="C26" s="13"/>
      <c r="D26" s="13">
        <f t="shared" si="0"/>
        <v>40</v>
      </c>
      <c r="E26" s="13"/>
      <c r="F26" s="13">
        <f t="shared" si="1"/>
        <v>40</v>
      </c>
    </row>
    <row r="27" spans="1:6" x14ac:dyDescent="0.25">
      <c r="A27" t="s">
        <v>23</v>
      </c>
      <c r="B27" s="13">
        <v>30</v>
      </c>
      <c r="C27" s="13"/>
      <c r="D27" s="13">
        <f t="shared" si="0"/>
        <v>30</v>
      </c>
      <c r="E27" s="13"/>
      <c r="F27" s="13">
        <f t="shared" si="1"/>
        <v>30</v>
      </c>
    </row>
    <row r="28" spans="1:6" x14ac:dyDescent="0.25">
      <c r="A28" t="s">
        <v>6</v>
      </c>
      <c r="B28" s="13">
        <v>30</v>
      </c>
      <c r="C28" s="13"/>
      <c r="D28" s="13">
        <f t="shared" si="0"/>
        <v>30</v>
      </c>
      <c r="E28" s="13"/>
      <c r="F28" s="13">
        <f t="shared" si="1"/>
        <v>30</v>
      </c>
    </row>
    <row r="29" spans="1:6" x14ac:dyDescent="0.25">
      <c r="A29" t="s">
        <v>58</v>
      </c>
      <c r="B29" s="13">
        <v>30</v>
      </c>
      <c r="C29" s="13"/>
      <c r="D29" s="13">
        <f t="shared" si="0"/>
        <v>30</v>
      </c>
      <c r="E29" s="13"/>
      <c r="F29" s="13">
        <f t="shared" si="1"/>
        <v>30</v>
      </c>
    </row>
    <row r="30" spans="1:6" x14ac:dyDescent="0.25">
      <c r="A30" t="s">
        <v>11</v>
      </c>
      <c r="B30" s="13">
        <v>30</v>
      </c>
      <c r="C30" s="13"/>
      <c r="D30" s="13">
        <f t="shared" si="0"/>
        <v>30</v>
      </c>
      <c r="E30" s="13"/>
      <c r="F30" s="13">
        <f t="shared" si="1"/>
        <v>30</v>
      </c>
    </row>
    <row r="31" spans="1:6" x14ac:dyDescent="0.25">
      <c r="A31" t="s">
        <v>42</v>
      </c>
      <c r="B31" s="13">
        <v>20</v>
      </c>
      <c r="C31" s="13"/>
      <c r="D31" s="13">
        <f t="shared" si="0"/>
        <v>20</v>
      </c>
      <c r="E31" s="13"/>
      <c r="F31" s="13">
        <f t="shared" si="1"/>
        <v>20</v>
      </c>
    </row>
    <row r="32" spans="1:6" x14ac:dyDescent="0.25">
      <c r="A32" t="s">
        <v>22</v>
      </c>
      <c r="B32" s="13">
        <v>20</v>
      </c>
      <c r="C32" s="13"/>
      <c r="D32" s="13">
        <f t="shared" si="0"/>
        <v>20</v>
      </c>
      <c r="E32" s="13"/>
      <c r="F32" s="13">
        <f t="shared" si="1"/>
        <v>20</v>
      </c>
    </row>
    <row r="33" spans="1:6" x14ac:dyDescent="0.25">
      <c r="A33" t="s">
        <v>34</v>
      </c>
      <c r="B33" s="13">
        <v>20</v>
      </c>
      <c r="C33" s="13"/>
      <c r="D33" s="13">
        <f t="shared" si="0"/>
        <v>20</v>
      </c>
      <c r="E33" s="13"/>
      <c r="F33" s="13">
        <f t="shared" si="1"/>
        <v>20</v>
      </c>
    </row>
    <row r="34" spans="1:6" x14ac:dyDescent="0.25">
      <c r="A34" t="s">
        <v>15</v>
      </c>
      <c r="B34" s="13">
        <v>20</v>
      </c>
      <c r="C34" s="13"/>
      <c r="D34" s="13">
        <f t="shared" ref="D34:D56" si="2">SUM(B34:C34)</f>
        <v>20</v>
      </c>
      <c r="E34" s="13"/>
      <c r="F34" s="13">
        <f t="shared" ref="F34:F56" si="3">D34+E34</f>
        <v>20</v>
      </c>
    </row>
    <row r="35" spans="1:6" x14ac:dyDescent="0.25">
      <c r="A35" t="s">
        <v>35</v>
      </c>
      <c r="B35" s="13">
        <v>20</v>
      </c>
      <c r="C35" s="13"/>
      <c r="D35" s="13">
        <f t="shared" si="2"/>
        <v>20</v>
      </c>
      <c r="E35" s="13"/>
      <c r="F35" s="13">
        <f t="shared" si="3"/>
        <v>20</v>
      </c>
    </row>
    <row r="36" spans="1:6" x14ac:dyDescent="0.25">
      <c r="A36" t="s">
        <v>41</v>
      </c>
      <c r="B36" s="13">
        <v>20</v>
      </c>
      <c r="C36" s="13"/>
      <c r="D36" s="13">
        <f t="shared" si="2"/>
        <v>20</v>
      </c>
      <c r="E36" s="13"/>
      <c r="F36" s="13">
        <f t="shared" si="3"/>
        <v>20</v>
      </c>
    </row>
    <row r="37" spans="1:6" x14ac:dyDescent="0.25">
      <c r="A37" t="s">
        <v>1</v>
      </c>
      <c r="B37" s="13">
        <v>20</v>
      </c>
      <c r="C37" s="13"/>
      <c r="D37" s="13">
        <f t="shared" si="2"/>
        <v>20</v>
      </c>
      <c r="E37" s="13"/>
      <c r="F37" s="13">
        <f t="shared" si="3"/>
        <v>20</v>
      </c>
    </row>
    <row r="38" spans="1:6" x14ac:dyDescent="0.25">
      <c r="A38" t="s">
        <v>50</v>
      </c>
      <c r="B38" s="13">
        <v>20</v>
      </c>
      <c r="C38" s="13"/>
      <c r="D38" s="13">
        <f t="shared" si="2"/>
        <v>20</v>
      </c>
      <c r="E38" s="13"/>
      <c r="F38" s="13">
        <f t="shared" si="3"/>
        <v>20</v>
      </c>
    </row>
    <row r="39" spans="1:6" x14ac:dyDescent="0.25">
      <c r="A39" t="s">
        <v>20</v>
      </c>
      <c r="B39" s="13">
        <v>20</v>
      </c>
      <c r="C39" s="13"/>
      <c r="D39" s="13">
        <f t="shared" si="2"/>
        <v>20</v>
      </c>
      <c r="E39" s="13"/>
      <c r="F39" s="13">
        <f t="shared" si="3"/>
        <v>20</v>
      </c>
    </row>
    <row r="40" spans="1:6" x14ac:dyDescent="0.25">
      <c r="A40" t="s">
        <v>37</v>
      </c>
      <c r="B40" s="13">
        <v>10</v>
      </c>
      <c r="C40" s="13"/>
      <c r="D40" s="13">
        <f t="shared" si="2"/>
        <v>10</v>
      </c>
      <c r="E40" s="13"/>
      <c r="F40" s="13">
        <f t="shared" si="3"/>
        <v>10</v>
      </c>
    </row>
    <row r="41" spans="1:6" x14ac:dyDescent="0.25">
      <c r="A41" t="s">
        <v>13</v>
      </c>
      <c r="B41" s="13">
        <v>0</v>
      </c>
      <c r="C41" s="13"/>
      <c r="D41" s="13">
        <f t="shared" si="2"/>
        <v>0</v>
      </c>
      <c r="E41" s="13"/>
      <c r="F41" s="13">
        <f t="shared" si="3"/>
        <v>0</v>
      </c>
    </row>
    <row r="42" spans="1:6" x14ac:dyDescent="0.25">
      <c r="A42" t="s">
        <v>16</v>
      </c>
      <c r="D42">
        <f t="shared" si="2"/>
        <v>0</v>
      </c>
      <c r="F42">
        <f t="shared" si="3"/>
        <v>0</v>
      </c>
    </row>
    <row r="43" spans="1:6" x14ac:dyDescent="0.25">
      <c r="A43" t="s">
        <v>57</v>
      </c>
      <c r="D43">
        <f t="shared" si="2"/>
        <v>0</v>
      </c>
      <c r="F43">
        <f t="shared" si="3"/>
        <v>0</v>
      </c>
    </row>
    <row r="44" spans="1:6" x14ac:dyDescent="0.25">
      <c r="A44" t="s">
        <v>9</v>
      </c>
      <c r="B44">
        <v>0</v>
      </c>
      <c r="D44">
        <f t="shared" si="2"/>
        <v>0</v>
      </c>
      <c r="F44">
        <f t="shared" si="3"/>
        <v>0</v>
      </c>
    </row>
    <row r="45" spans="1:6" x14ac:dyDescent="0.25">
      <c r="A45" t="s">
        <v>48</v>
      </c>
      <c r="D45">
        <f t="shared" si="2"/>
        <v>0</v>
      </c>
      <c r="F45">
        <f t="shared" si="3"/>
        <v>0</v>
      </c>
    </row>
    <row r="46" spans="1:6" x14ac:dyDescent="0.25">
      <c r="A46" t="s">
        <v>28</v>
      </c>
      <c r="D46">
        <f t="shared" si="2"/>
        <v>0</v>
      </c>
      <c r="F46">
        <f t="shared" si="3"/>
        <v>0</v>
      </c>
    </row>
    <row r="47" spans="1:6" x14ac:dyDescent="0.25">
      <c r="A47" t="s">
        <v>27</v>
      </c>
      <c r="D47">
        <f t="shared" si="2"/>
        <v>0</v>
      </c>
      <c r="F47">
        <f t="shared" si="3"/>
        <v>0</v>
      </c>
    </row>
    <row r="48" spans="1:6" x14ac:dyDescent="0.25">
      <c r="A48" t="s">
        <v>51</v>
      </c>
      <c r="D48">
        <f t="shared" si="2"/>
        <v>0</v>
      </c>
      <c r="F48">
        <f t="shared" si="3"/>
        <v>0</v>
      </c>
    </row>
    <row r="49" spans="1:6" x14ac:dyDescent="0.25">
      <c r="A49" t="s">
        <v>7</v>
      </c>
      <c r="D49">
        <f t="shared" si="2"/>
        <v>0</v>
      </c>
      <c r="F49">
        <f t="shared" si="3"/>
        <v>0</v>
      </c>
    </row>
    <row r="50" spans="1:6" x14ac:dyDescent="0.25">
      <c r="A50" t="s">
        <v>55</v>
      </c>
      <c r="B50">
        <v>0</v>
      </c>
      <c r="D50">
        <f t="shared" si="2"/>
        <v>0</v>
      </c>
      <c r="F50">
        <f t="shared" si="3"/>
        <v>0</v>
      </c>
    </row>
    <row r="51" spans="1:6" x14ac:dyDescent="0.25">
      <c r="A51" t="s">
        <v>56</v>
      </c>
      <c r="D51">
        <f t="shared" si="2"/>
        <v>0</v>
      </c>
      <c r="F51">
        <f t="shared" si="3"/>
        <v>0</v>
      </c>
    </row>
    <row r="52" spans="1:6" x14ac:dyDescent="0.25">
      <c r="A52" t="s">
        <v>26</v>
      </c>
      <c r="B52">
        <v>0</v>
      </c>
      <c r="D52">
        <f t="shared" si="2"/>
        <v>0</v>
      </c>
      <c r="F52">
        <f t="shared" si="3"/>
        <v>0</v>
      </c>
    </row>
    <row r="53" spans="1:6" x14ac:dyDescent="0.25">
      <c r="A53" t="s">
        <v>54</v>
      </c>
      <c r="D53">
        <f t="shared" si="2"/>
        <v>0</v>
      </c>
      <c r="F53">
        <f t="shared" si="3"/>
        <v>0</v>
      </c>
    </row>
    <row r="54" spans="1:6" x14ac:dyDescent="0.25">
      <c r="A54" t="s">
        <v>43</v>
      </c>
      <c r="B54">
        <v>0</v>
      </c>
      <c r="D54">
        <f t="shared" si="2"/>
        <v>0</v>
      </c>
      <c r="F54">
        <f t="shared" si="3"/>
        <v>0</v>
      </c>
    </row>
    <row r="55" spans="1:6" x14ac:dyDescent="0.25">
      <c r="A55" t="s">
        <v>46</v>
      </c>
      <c r="D55">
        <f t="shared" si="2"/>
        <v>0</v>
      </c>
      <c r="F55">
        <f t="shared" si="3"/>
        <v>0</v>
      </c>
    </row>
    <row r="56" spans="1:6" x14ac:dyDescent="0.25">
      <c r="A56" t="s">
        <v>49</v>
      </c>
      <c r="B56">
        <v>0</v>
      </c>
      <c r="D56">
        <f t="shared" si="2"/>
        <v>0</v>
      </c>
      <c r="F56">
        <f t="shared" si="3"/>
        <v>0</v>
      </c>
    </row>
  </sheetData>
  <sortState ref="A4:F59">
    <sortCondition descending="1" ref="F4:F59"/>
  </sortState>
  <pageMargins left="0.7" right="0.7" top="0.75" bottom="0.75" header="0.3" footer="0.3"/>
  <webPublishItems count="1">
    <webPublishItem id="3214" divId="Results_3214" sourceType="sheet" destinationFile="F:\Deb\MyPuzzles\nsc2010\Results\Results\Round4.mht" title="Round4"/>
  </webPublishItems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workbookViewId="0">
      <selection activeCell="A2" sqref="A2"/>
    </sheetView>
  </sheetViews>
  <sheetFormatPr defaultRowHeight="15" x14ac:dyDescent="0.25"/>
  <cols>
    <col min="1" max="1" width="27.85546875" bestFit="1" customWidth="1"/>
    <col min="2" max="6" width="8.5703125" customWidth="1"/>
    <col min="7" max="7" width="13" customWidth="1"/>
  </cols>
  <sheetData>
    <row r="1" spans="1:10" ht="48" customHeight="1" x14ac:dyDescent="0.25">
      <c r="A1" s="4" t="s">
        <v>29</v>
      </c>
      <c r="B1" s="5" t="s">
        <v>86</v>
      </c>
      <c r="C1" s="8" t="s">
        <v>87</v>
      </c>
      <c r="D1" s="5" t="s">
        <v>88</v>
      </c>
      <c r="E1" s="5" t="s">
        <v>89</v>
      </c>
      <c r="F1" s="8" t="s">
        <v>30</v>
      </c>
      <c r="G1" s="3" t="s">
        <v>90</v>
      </c>
      <c r="H1" s="10" t="s">
        <v>91</v>
      </c>
      <c r="I1" s="10" t="s">
        <v>92</v>
      </c>
      <c r="J1" s="10" t="s">
        <v>93</v>
      </c>
    </row>
    <row r="2" spans="1:10" ht="15" customHeight="1" x14ac:dyDescent="0.25">
      <c r="A2" s="9" t="s">
        <v>0</v>
      </c>
      <c r="B2" s="11">
        <f>VLOOKUP(A2,Round1!$A$2:$L$56,12,FALSE)</f>
        <v>425</v>
      </c>
      <c r="C2" s="11">
        <f>VLOOKUP(A2,Round2!$A$2:$J$56,10,FALSE)</f>
        <v>235</v>
      </c>
      <c r="D2" s="11">
        <f>VLOOKUP(A2,Round3!$A$2:$H$57,8,FALSE)</f>
        <v>350</v>
      </c>
      <c r="E2" s="11">
        <f>VLOOKUP(A2,Round4!$A$2:$J$57,6,FALSE)</f>
        <v>225</v>
      </c>
      <c r="F2" s="11">
        <f t="shared" ref="F2:F33" si="0">SUM(B2:E2)</f>
        <v>1235</v>
      </c>
      <c r="G2" s="12">
        <v>0</v>
      </c>
      <c r="H2" s="12">
        <v>1</v>
      </c>
      <c r="I2" s="12">
        <v>2</v>
      </c>
      <c r="J2" s="12">
        <v>1</v>
      </c>
    </row>
    <row r="3" spans="1:10" x14ac:dyDescent="0.25">
      <c r="A3" s="9" t="s">
        <v>1</v>
      </c>
      <c r="B3" s="11">
        <f>VLOOKUP(A3,Round1!$A$2:$L$56,12,FALSE)</f>
        <v>420</v>
      </c>
      <c r="C3" s="11">
        <f>VLOOKUP(A3,Round2!$A$2:$J$56,10,FALSE)</f>
        <v>455</v>
      </c>
      <c r="D3" s="11">
        <f>VLOOKUP(A3,Round3!$A$3:$H$57,8,FALSE)</f>
        <v>290</v>
      </c>
      <c r="E3" s="11">
        <f>VLOOKUP(A3,Round4!$A$3:$J$57,6,FALSE)</f>
        <v>20</v>
      </c>
      <c r="F3" s="11">
        <f t="shared" si="0"/>
        <v>1185</v>
      </c>
      <c r="G3" s="12">
        <v>17</v>
      </c>
      <c r="H3" s="12">
        <v>2</v>
      </c>
      <c r="I3" s="12">
        <v>1</v>
      </c>
      <c r="J3" s="12">
        <v>2</v>
      </c>
    </row>
    <row r="4" spans="1:10" x14ac:dyDescent="0.25">
      <c r="A4" s="9" t="s">
        <v>5</v>
      </c>
      <c r="B4" s="11">
        <f>VLOOKUP(A4,Round1!$A$2:$L$56,12,FALSE)</f>
        <v>270</v>
      </c>
      <c r="C4" s="11">
        <f>VLOOKUP(A4,Round2!$A$2:$J$56,10,FALSE)</f>
        <v>170</v>
      </c>
      <c r="D4" s="11">
        <f>VLOOKUP(A4,Round3!$A$3:$H$57,8,FALSE)</f>
        <v>90</v>
      </c>
      <c r="E4" s="11">
        <f>VLOOKUP(A4,Round4!$A$3:$J$57,6,FALSE)</f>
        <v>200</v>
      </c>
      <c r="F4" s="11">
        <f t="shared" si="0"/>
        <v>730</v>
      </c>
      <c r="G4" s="12">
        <v>177</v>
      </c>
      <c r="H4" s="12">
        <v>7</v>
      </c>
      <c r="I4" s="12">
        <v>3</v>
      </c>
      <c r="J4" s="12">
        <v>3</v>
      </c>
    </row>
    <row r="5" spans="1:10" x14ac:dyDescent="0.25">
      <c r="A5" s="9" t="s">
        <v>2</v>
      </c>
      <c r="B5" s="11">
        <f>VLOOKUP(A5,Round1!$A$2:$L$56,12,FALSE)</f>
        <v>395</v>
      </c>
      <c r="C5" s="11">
        <f>VLOOKUP(A5,Round2!$A$2:$J$56,10,FALSE)</f>
        <v>65</v>
      </c>
      <c r="D5" s="11">
        <f>VLOOKUP(A5,Round3!$A$3:$H$57,8,FALSE)</f>
        <v>190</v>
      </c>
      <c r="E5" s="11">
        <f>VLOOKUP(A5,Round4!$A$3:$J$57,6,FALSE)</f>
        <v>70</v>
      </c>
      <c r="F5" s="11">
        <f t="shared" si="0"/>
        <v>720</v>
      </c>
      <c r="G5" s="12">
        <v>180</v>
      </c>
      <c r="H5" s="12">
        <v>8</v>
      </c>
      <c r="I5" s="12">
        <v>4</v>
      </c>
      <c r="J5" s="12">
        <v>4</v>
      </c>
    </row>
    <row r="6" spans="1:10" x14ac:dyDescent="0.25">
      <c r="A6" s="9" t="s">
        <v>18</v>
      </c>
      <c r="B6" s="11">
        <f>VLOOKUP(A6,Round1!$A$2:$L$56,12,FALSE)</f>
        <v>390</v>
      </c>
      <c r="C6" s="11">
        <f>VLOOKUP(A6,Round2!$A$2:$J$56,10,FALSE)</f>
        <v>165</v>
      </c>
      <c r="D6" s="11">
        <f>VLOOKUP(A6,Round3!$A$3:$H$57,8,FALSE)</f>
        <v>90</v>
      </c>
      <c r="E6" s="11">
        <f>VLOOKUP(A6,Round4!$A$3:$J$57,6,FALSE)</f>
        <v>120</v>
      </c>
      <c r="F6" s="11">
        <f t="shared" si="0"/>
        <v>765</v>
      </c>
      <c r="G6" s="12">
        <v>164</v>
      </c>
      <c r="H6" s="12">
        <v>6</v>
      </c>
      <c r="I6" s="12">
        <v>5</v>
      </c>
      <c r="J6" s="12"/>
    </row>
    <row r="7" spans="1:10" x14ac:dyDescent="0.25">
      <c r="A7" s="9" t="s">
        <v>14</v>
      </c>
      <c r="B7" s="11">
        <f>VLOOKUP(A7,Round1!$A$2:$L$56,12,FALSE)</f>
        <v>395</v>
      </c>
      <c r="C7" s="11">
        <f>VLOOKUP(A7,Round2!$A$2:$J$56,10,FALSE)</f>
        <v>165</v>
      </c>
      <c r="D7" s="11">
        <f>VLOOKUP(A7,Round3!$A$3:$H$57,8,FALSE)</f>
        <v>320</v>
      </c>
      <c r="E7" s="11">
        <f>VLOOKUP(A7,Round4!$A$3:$J$57,6,FALSE)</f>
        <v>150</v>
      </c>
      <c r="F7" s="11">
        <f t="shared" si="0"/>
        <v>1030</v>
      </c>
      <c r="G7" s="12">
        <v>72</v>
      </c>
      <c r="H7" s="12">
        <v>3</v>
      </c>
      <c r="I7" s="12">
        <v>6</v>
      </c>
      <c r="J7" s="12"/>
    </row>
    <row r="8" spans="1:10" x14ac:dyDescent="0.25">
      <c r="A8" s="9" t="s">
        <v>12</v>
      </c>
      <c r="B8" s="11">
        <f>VLOOKUP(A8,Round1!$A$2:$L$56,12,FALSE)</f>
        <v>370</v>
      </c>
      <c r="C8" s="11">
        <f>VLOOKUP(A8,Round2!$A$2:$J$56,10,FALSE)</f>
        <v>175</v>
      </c>
      <c r="D8" s="11">
        <f>VLOOKUP(A8,Round3!$A$3:$H$57,8,FALSE)</f>
        <v>140</v>
      </c>
      <c r="E8" s="11">
        <f>VLOOKUP(A8,Round4!$A$3:$J$57,6,FALSE)</f>
        <v>90</v>
      </c>
      <c r="F8" s="11">
        <f t="shared" si="0"/>
        <v>775</v>
      </c>
      <c r="G8" s="12">
        <v>161</v>
      </c>
      <c r="H8" s="12">
        <v>4</v>
      </c>
      <c r="I8" s="12">
        <v>7</v>
      </c>
      <c r="J8" s="12"/>
    </row>
    <row r="9" spans="1:10" x14ac:dyDescent="0.25">
      <c r="A9" s="9" t="s">
        <v>40</v>
      </c>
      <c r="B9" s="11">
        <f>VLOOKUP(A9,Round1!$A$2:$L$56,12,FALSE)</f>
        <v>290</v>
      </c>
      <c r="C9" s="11">
        <f>VLOOKUP(A9,Round2!$A$2:$J$56,10,FALSE)</f>
        <v>165</v>
      </c>
      <c r="D9" s="11">
        <f>VLOOKUP(A9,Round3!$A$3:$H$57,8,FALSE)</f>
        <v>230</v>
      </c>
      <c r="E9" s="11">
        <f>VLOOKUP(A9,Round4!$A$3:$J$57,6,FALSE)</f>
        <v>90</v>
      </c>
      <c r="F9" s="11">
        <f t="shared" si="0"/>
        <v>775</v>
      </c>
      <c r="G9" s="12">
        <v>161</v>
      </c>
      <c r="H9" s="12">
        <v>5</v>
      </c>
      <c r="I9" s="12">
        <v>8</v>
      </c>
      <c r="J9" s="12"/>
    </row>
    <row r="10" spans="1:10" x14ac:dyDescent="0.25">
      <c r="A10" s="9" t="s">
        <v>23</v>
      </c>
      <c r="B10" s="11">
        <f>VLOOKUP(A10,Round1!$A$2:$L$56,12,FALSE)</f>
        <v>355</v>
      </c>
      <c r="C10" s="11">
        <f>VLOOKUP(A10,Round2!$A$2:$J$56,10,FALSE)</f>
        <v>165</v>
      </c>
      <c r="D10" s="11">
        <f>VLOOKUP(A10,Round3!$A$3:$H$57,8,FALSE)</f>
        <v>170</v>
      </c>
      <c r="E10" s="11">
        <f>VLOOKUP(A10,Round4!$A$3:$J$57,6,FALSE)</f>
        <v>30</v>
      </c>
      <c r="F10" s="11">
        <f t="shared" si="0"/>
        <v>720</v>
      </c>
      <c r="G10" s="12">
        <v>180</v>
      </c>
      <c r="H10" s="12">
        <v>9</v>
      </c>
      <c r="I10" s="12">
        <v>9</v>
      </c>
      <c r="J10" s="12"/>
    </row>
    <row r="11" spans="1:10" x14ac:dyDescent="0.25">
      <c r="A11" t="s">
        <v>26</v>
      </c>
      <c r="B11" s="13">
        <f>VLOOKUP(A11,Round1!$A$2:$L$56,12,FALSE)</f>
        <v>380</v>
      </c>
      <c r="C11" s="13">
        <f>VLOOKUP(A11,Round2!$A$2:$J$56,10,FALSE)</f>
        <v>165</v>
      </c>
      <c r="D11" s="13">
        <f>VLOOKUP(A11,Round3!$A$3:$H$57,8,FALSE)</f>
        <v>140</v>
      </c>
      <c r="E11" s="13">
        <f>VLOOKUP(A11,Round4!$A$3:$J$57,6,FALSE)</f>
        <v>0</v>
      </c>
      <c r="F11" s="13">
        <f t="shared" si="0"/>
        <v>685</v>
      </c>
      <c r="G11" s="13"/>
      <c r="H11" s="13">
        <v>10</v>
      </c>
      <c r="I11" s="13"/>
      <c r="J11" s="13"/>
    </row>
    <row r="12" spans="1:10" x14ac:dyDescent="0.25">
      <c r="A12" t="s">
        <v>4</v>
      </c>
      <c r="B12" s="13">
        <f>VLOOKUP(A12,Round1!$A$2:$L$56,12,FALSE)</f>
        <v>365</v>
      </c>
      <c r="C12" s="13">
        <f>VLOOKUP(A12,Round2!$A$2:$J$56,10,FALSE)</f>
        <v>25</v>
      </c>
      <c r="D12" s="13">
        <f>VLOOKUP(A12,Round3!$A$3:$H$57,8,FALSE)</f>
        <v>70</v>
      </c>
      <c r="E12" s="13">
        <f>VLOOKUP(A12,Round4!$A$3:$J$57,6,FALSE)</f>
        <v>220</v>
      </c>
      <c r="F12" s="13">
        <f t="shared" si="0"/>
        <v>680</v>
      </c>
      <c r="G12" s="13"/>
      <c r="H12" s="13">
        <f>H11+1</f>
        <v>11</v>
      </c>
      <c r="I12" s="13"/>
      <c r="J12" s="13"/>
    </row>
    <row r="13" spans="1:10" x14ac:dyDescent="0.25">
      <c r="A13" t="s">
        <v>19</v>
      </c>
      <c r="B13" s="13">
        <f>VLOOKUP(A13,Round1!$A$2:$L$56,12,FALSE)</f>
        <v>385</v>
      </c>
      <c r="C13" s="13">
        <f>VLOOKUP(A13,Round2!$A$2:$J$56,10,FALSE)</f>
        <v>70</v>
      </c>
      <c r="D13" s="13">
        <f>VLOOKUP(A13,Round3!$A$3:$H$57,8,FALSE)</f>
        <v>100</v>
      </c>
      <c r="E13" s="13">
        <f>VLOOKUP(A13,Round4!$A$3:$J$57,6,FALSE)</f>
        <v>120</v>
      </c>
      <c r="F13" s="13">
        <f t="shared" si="0"/>
        <v>675</v>
      </c>
      <c r="G13" s="13"/>
      <c r="H13" s="13">
        <f t="shared" ref="H13:H56" si="1">H12+1</f>
        <v>12</v>
      </c>
      <c r="I13" s="13"/>
      <c r="J13" s="13"/>
    </row>
    <row r="14" spans="1:10" x14ac:dyDescent="0.25">
      <c r="A14" t="s">
        <v>21</v>
      </c>
      <c r="B14" s="13">
        <f>VLOOKUP(A14,Round1!$A$2:$L$56,12,FALSE)</f>
        <v>300</v>
      </c>
      <c r="C14" s="13">
        <f>VLOOKUP(A14,Round2!$A$2:$J$56,10,FALSE)</f>
        <v>85</v>
      </c>
      <c r="D14" s="13">
        <f>VLOOKUP(A14,Round3!$A$3:$H$57,8,FALSE)</f>
        <v>170</v>
      </c>
      <c r="E14" s="13">
        <f>VLOOKUP(A14,Round4!$A$3:$J$57,6,FALSE)</f>
        <v>70</v>
      </c>
      <c r="F14" s="13">
        <f t="shared" si="0"/>
        <v>625</v>
      </c>
      <c r="G14" s="13"/>
      <c r="H14" s="13">
        <f t="shared" si="1"/>
        <v>13</v>
      </c>
      <c r="I14" s="13"/>
      <c r="J14" s="13"/>
    </row>
    <row r="15" spans="1:10" x14ac:dyDescent="0.25">
      <c r="A15" t="s">
        <v>22</v>
      </c>
      <c r="B15" s="13">
        <f>VLOOKUP(A15,Round1!$A$2:$L$56,12,FALSE)</f>
        <v>255</v>
      </c>
      <c r="C15" s="13">
        <f>VLOOKUP(A15,Round2!$A$2:$J$56,10,FALSE)</f>
        <v>165</v>
      </c>
      <c r="D15" s="13">
        <f>VLOOKUP(A15,Round3!$A$3:$H$57,8,FALSE)</f>
        <v>160</v>
      </c>
      <c r="E15" s="13">
        <f>VLOOKUP(A15,Round4!$A$3:$J$57,6,FALSE)</f>
        <v>20</v>
      </c>
      <c r="F15" s="13">
        <f t="shared" si="0"/>
        <v>600</v>
      </c>
      <c r="G15" s="13"/>
      <c r="H15" s="13">
        <f t="shared" si="1"/>
        <v>14</v>
      </c>
      <c r="I15" s="13"/>
      <c r="J15" s="13"/>
    </row>
    <row r="16" spans="1:10" x14ac:dyDescent="0.25">
      <c r="A16" t="s">
        <v>20</v>
      </c>
      <c r="B16" s="13">
        <f>VLOOKUP(A16,Round1!$A$2:$L$56,12,FALSE)</f>
        <v>355</v>
      </c>
      <c r="C16" s="13">
        <f>VLOOKUP(A16,Round2!$A$2:$J$56,10,FALSE)</f>
        <v>120</v>
      </c>
      <c r="D16" s="13">
        <f>VLOOKUP(A16,Round3!$A$3:$H$57,8,FALSE)</f>
        <v>100</v>
      </c>
      <c r="E16" s="13">
        <f>VLOOKUP(A16,Round4!$A$3:$J$57,6,FALSE)</f>
        <v>20</v>
      </c>
      <c r="F16" s="13">
        <f t="shared" si="0"/>
        <v>595</v>
      </c>
      <c r="G16" s="13"/>
      <c r="H16" s="13">
        <f t="shared" si="1"/>
        <v>15</v>
      </c>
      <c r="I16" s="13"/>
      <c r="J16" s="13"/>
    </row>
    <row r="17" spans="1:10" x14ac:dyDescent="0.25">
      <c r="A17" t="s">
        <v>10</v>
      </c>
      <c r="B17" s="13">
        <f>VLOOKUP(A17,Round1!$A$2:$L$56,12,FALSE)</f>
        <v>270</v>
      </c>
      <c r="C17" s="13">
        <f>VLOOKUP(A17,Round2!$A$2:$J$56,10,FALSE)</f>
        <v>170</v>
      </c>
      <c r="D17" s="13">
        <f>VLOOKUP(A17,Round3!$A$3:$H$57,8,FALSE)</f>
        <v>70</v>
      </c>
      <c r="E17" s="13">
        <f>VLOOKUP(A17,Round4!$A$3:$J$57,6,FALSE)</f>
        <v>50</v>
      </c>
      <c r="F17" s="13">
        <f t="shared" si="0"/>
        <v>560</v>
      </c>
      <c r="G17" s="13"/>
      <c r="H17" s="13">
        <f t="shared" si="1"/>
        <v>16</v>
      </c>
      <c r="I17" s="13"/>
      <c r="J17" s="13"/>
    </row>
    <row r="18" spans="1:10" x14ac:dyDescent="0.25">
      <c r="A18" t="s">
        <v>24</v>
      </c>
      <c r="B18" s="13">
        <f>VLOOKUP(A18,Round1!$A$2:$L$56,12,FALSE)</f>
        <v>300</v>
      </c>
      <c r="C18" s="13">
        <f>VLOOKUP(A18,Round2!$A$2:$J$56,10,FALSE)</f>
        <v>115</v>
      </c>
      <c r="D18" s="13">
        <f>VLOOKUP(A18,Round3!$A$3:$H$57,8,FALSE)</f>
        <v>70</v>
      </c>
      <c r="E18" s="13">
        <f>VLOOKUP(A18,Round4!$A$3:$J$57,6,FALSE)</f>
        <v>40</v>
      </c>
      <c r="F18" s="13">
        <f t="shared" si="0"/>
        <v>525</v>
      </c>
      <c r="G18" s="13"/>
      <c r="H18" s="13">
        <f t="shared" si="1"/>
        <v>17</v>
      </c>
      <c r="I18" s="13"/>
      <c r="J18" s="13"/>
    </row>
    <row r="19" spans="1:10" x14ac:dyDescent="0.25">
      <c r="A19" t="s">
        <v>17</v>
      </c>
      <c r="B19" s="13">
        <f>VLOOKUP(A19,Round1!$A$2:$L$56,12,FALSE)</f>
        <v>210</v>
      </c>
      <c r="C19" s="13">
        <f>VLOOKUP(A19,Round2!$A$2:$J$56,10,FALSE)</f>
        <v>80</v>
      </c>
      <c r="D19" s="13">
        <f>VLOOKUP(A19,Round3!$A$3:$H$57,8,FALSE)</f>
        <v>140</v>
      </c>
      <c r="E19" s="13">
        <f>VLOOKUP(A19,Round4!$A$3:$J$57,6,FALSE)</f>
        <v>40</v>
      </c>
      <c r="F19" s="13">
        <f t="shared" si="0"/>
        <v>470</v>
      </c>
      <c r="G19" s="13"/>
      <c r="H19" s="13">
        <f t="shared" si="1"/>
        <v>18</v>
      </c>
      <c r="I19" s="13"/>
      <c r="J19" s="13"/>
    </row>
    <row r="20" spans="1:10" x14ac:dyDescent="0.25">
      <c r="A20" t="s">
        <v>39</v>
      </c>
      <c r="B20" s="13">
        <f>VLOOKUP(A20,Round1!$A$2:$L$56,12,FALSE)</f>
        <v>200</v>
      </c>
      <c r="C20" s="13">
        <f>VLOOKUP(A20,Round2!$A$2:$J$56,10,FALSE)</f>
        <v>0</v>
      </c>
      <c r="D20" s="13">
        <f>VLOOKUP(A20,Round3!$A$3:$H$57,8,FALSE)</f>
        <v>90</v>
      </c>
      <c r="E20" s="13">
        <f>VLOOKUP(A20,Round4!$A$3:$J$57,6,FALSE)</f>
        <v>150</v>
      </c>
      <c r="F20" s="13">
        <f t="shared" si="0"/>
        <v>440</v>
      </c>
      <c r="G20" s="13"/>
      <c r="H20" s="13">
        <f t="shared" si="1"/>
        <v>19</v>
      </c>
      <c r="I20" s="13"/>
      <c r="J20" s="13"/>
    </row>
    <row r="21" spans="1:10" x14ac:dyDescent="0.25">
      <c r="A21" t="s">
        <v>11</v>
      </c>
      <c r="B21" s="13">
        <f>VLOOKUP(A21,Round1!$A$2:$L$56,12,FALSE)</f>
        <v>255</v>
      </c>
      <c r="C21" s="13">
        <f>VLOOKUP(A21,Round2!$A$2:$J$56,10,FALSE)</f>
        <v>80</v>
      </c>
      <c r="D21" s="13">
        <f>VLOOKUP(A21,Round3!$A$3:$H$57,8,FALSE)</f>
        <v>70</v>
      </c>
      <c r="E21" s="13">
        <f>VLOOKUP(A21,Round4!$A$3:$J$57,6,FALSE)</f>
        <v>30</v>
      </c>
      <c r="F21" s="13">
        <f t="shared" si="0"/>
        <v>435</v>
      </c>
      <c r="G21" s="13"/>
      <c r="H21" s="13">
        <f t="shared" si="1"/>
        <v>20</v>
      </c>
      <c r="I21" s="13"/>
      <c r="J21" s="13"/>
    </row>
    <row r="22" spans="1:10" x14ac:dyDescent="0.25">
      <c r="A22" t="s">
        <v>3</v>
      </c>
      <c r="B22" s="13">
        <f>VLOOKUP(A22,Round1!$A$2:$L$56,12,FALSE)</f>
        <v>120</v>
      </c>
      <c r="C22" s="13">
        <f>VLOOKUP(A22,Round2!$A$2:$J$56,10,FALSE)</f>
        <v>185</v>
      </c>
      <c r="D22" s="13">
        <f>VLOOKUP(A22,Round3!$A$3:$H$57,8,FALSE)</f>
        <v>0</v>
      </c>
      <c r="E22" s="13">
        <f>VLOOKUP(A22,Round4!$A$3:$J$57,6,FALSE)</f>
        <v>120</v>
      </c>
      <c r="F22" s="13">
        <f t="shared" si="0"/>
        <v>425</v>
      </c>
      <c r="G22" s="13"/>
      <c r="H22" s="13">
        <f t="shared" si="1"/>
        <v>21</v>
      </c>
      <c r="I22" s="13"/>
      <c r="J22" s="13"/>
    </row>
    <row r="23" spans="1:10" x14ac:dyDescent="0.25">
      <c r="A23" t="s">
        <v>8</v>
      </c>
      <c r="B23" s="13">
        <f>VLOOKUP(A23,Round1!$A$2:$L$56,12,FALSE)</f>
        <v>200</v>
      </c>
      <c r="C23" s="13">
        <f>VLOOKUP(A23,Round2!$A$2:$J$56,10,FALSE)</f>
        <v>40</v>
      </c>
      <c r="D23" s="13">
        <f>VLOOKUP(A23,Round3!$A$3:$H$57,8,FALSE)</f>
        <v>100</v>
      </c>
      <c r="E23" s="13">
        <f>VLOOKUP(A23,Round4!$A$3:$J$57,6,FALSE)</f>
        <v>70</v>
      </c>
      <c r="F23" s="13">
        <f t="shared" si="0"/>
        <v>410</v>
      </c>
      <c r="G23" s="13"/>
      <c r="H23" s="13">
        <f t="shared" si="1"/>
        <v>22</v>
      </c>
      <c r="I23" s="13"/>
      <c r="J23" s="13"/>
    </row>
    <row r="24" spans="1:10" x14ac:dyDescent="0.25">
      <c r="A24" t="s">
        <v>52</v>
      </c>
      <c r="B24" s="13">
        <f>VLOOKUP(A24,Round1!$A$2:$L$56,12,FALSE)</f>
        <v>120</v>
      </c>
      <c r="C24" s="13">
        <f>VLOOKUP(A24,Round2!$A$2:$J$56,10,FALSE)</f>
        <v>10</v>
      </c>
      <c r="D24" s="13">
        <f>VLOOKUP(A24,Round3!$A$3:$H$57,8,FALSE)</f>
        <v>100</v>
      </c>
      <c r="E24" s="13">
        <f>VLOOKUP(A24,Round4!$A$3:$J$57,6,FALSE)</f>
        <v>150</v>
      </c>
      <c r="F24" s="13">
        <f t="shared" si="0"/>
        <v>380</v>
      </c>
      <c r="G24" s="13"/>
      <c r="H24" s="13">
        <f t="shared" si="1"/>
        <v>23</v>
      </c>
      <c r="I24" s="13"/>
      <c r="J24" s="13"/>
    </row>
    <row r="25" spans="1:10" x14ac:dyDescent="0.25">
      <c r="A25" t="s">
        <v>6</v>
      </c>
      <c r="B25" s="13">
        <f>VLOOKUP(A25,Round1!$A$2:$L$56,12,FALSE)</f>
        <v>200</v>
      </c>
      <c r="C25" s="13">
        <f>VLOOKUP(A25,Round2!$A$2:$J$56,10,FALSE)</f>
        <v>50</v>
      </c>
      <c r="D25" s="13">
        <f>VLOOKUP(A25,Round3!$A$3:$H$57,8,FALSE)</f>
        <v>100</v>
      </c>
      <c r="E25" s="13">
        <f>VLOOKUP(A25,Round4!$A$3:$J$57,6,FALSE)</f>
        <v>30</v>
      </c>
      <c r="F25" s="13">
        <f t="shared" si="0"/>
        <v>380</v>
      </c>
      <c r="G25" s="13"/>
      <c r="H25" s="13">
        <f t="shared" si="1"/>
        <v>24</v>
      </c>
      <c r="I25" s="13"/>
      <c r="J25" s="13"/>
    </row>
    <row r="26" spans="1:10" x14ac:dyDescent="0.25">
      <c r="A26" t="s">
        <v>34</v>
      </c>
      <c r="B26" s="13">
        <f>VLOOKUP(A26,Round1!$A$2:$L$56,12,FALSE)</f>
        <v>200</v>
      </c>
      <c r="C26" s="13">
        <f>VLOOKUP(A26,Round2!$A$2:$J$56,10,FALSE)</f>
        <v>80</v>
      </c>
      <c r="D26" s="13">
        <f>VLOOKUP(A26,Round3!$A$3:$H$57,8,FALSE)</f>
        <v>70</v>
      </c>
      <c r="E26" s="13">
        <f>VLOOKUP(A26,Round4!$A$3:$J$57,6,FALSE)</f>
        <v>20</v>
      </c>
      <c r="F26" s="13">
        <f t="shared" si="0"/>
        <v>370</v>
      </c>
      <c r="G26" s="13"/>
      <c r="H26" s="13">
        <f t="shared" si="1"/>
        <v>25</v>
      </c>
      <c r="I26" s="13"/>
      <c r="J26" s="13"/>
    </row>
    <row r="27" spans="1:10" x14ac:dyDescent="0.25">
      <c r="A27" t="s">
        <v>33</v>
      </c>
      <c r="B27" s="13">
        <f>VLOOKUP(A27,Round1!$A$2:$L$56,12,FALSE)</f>
        <v>105</v>
      </c>
      <c r="C27" s="13">
        <f>VLOOKUP(A27,Round2!$A$2:$J$56,10,FALSE)</f>
        <v>110</v>
      </c>
      <c r="D27" s="13">
        <f>VLOOKUP(A27,Round3!$A$3:$H$57,8,FALSE)</f>
        <v>70</v>
      </c>
      <c r="E27" s="13">
        <f>VLOOKUP(A27,Round4!$A$3:$J$57,6,FALSE)</f>
        <v>70</v>
      </c>
      <c r="F27" s="13">
        <f t="shared" si="0"/>
        <v>355</v>
      </c>
      <c r="G27" s="13"/>
      <c r="H27" s="13">
        <f t="shared" si="1"/>
        <v>26</v>
      </c>
      <c r="I27" s="13"/>
      <c r="J27" s="13"/>
    </row>
    <row r="28" spans="1:10" x14ac:dyDescent="0.25">
      <c r="A28" t="s">
        <v>35</v>
      </c>
      <c r="B28" s="13">
        <f>VLOOKUP(A28,Round1!$A$2:$L$56,12,FALSE)</f>
        <v>230</v>
      </c>
      <c r="C28" s="13">
        <f>VLOOKUP(A28,Round2!$A$2:$J$56,10,FALSE)</f>
        <v>5</v>
      </c>
      <c r="D28" s="13">
        <f>VLOOKUP(A28,Round3!$A$3:$H$57,8,FALSE)</f>
        <v>70</v>
      </c>
      <c r="E28" s="13">
        <f>VLOOKUP(A28,Round4!$A$3:$J$57,6,FALSE)</f>
        <v>20</v>
      </c>
      <c r="F28" s="13">
        <f t="shared" si="0"/>
        <v>325</v>
      </c>
      <c r="G28" s="13"/>
      <c r="H28" s="13">
        <f t="shared" si="1"/>
        <v>27</v>
      </c>
      <c r="I28" s="13"/>
      <c r="J28" s="13"/>
    </row>
    <row r="29" spans="1:10" x14ac:dyDescent="0.25">
      <c r="A29" t="s">
        <v>47</v>
      </c>
      <c r="B29" s="13">
        <f>VLOOKUP(A29,Round1!$A$2:$L$56,12,FALSE)</f>
        <v>200</v>
      </c>
      <c r="C29" s="13">
        <f>VLOOKUP(A29,Round2!$A$2:$J$56,10,FALSE)</f>
        <v>30</v>
      </c>
      <c r="D29" s="13">
        <f>VLOOKUP(A29,Round3!$A$3:$H$57,8,FALSE)</f>
        <v>0</v>
      </c>
      <c r="E29" s="13">
        <f>VLOOKUP(A29,Round4!$A$3:$J$57,6,FALSE)</f>
        <v>90</v>
      </c>
      <c r="F29" s="13">
        <f t="shared" si="0"/>
        <v>320</v>
      </c>
      <c r="G29" s="13"/>
      <c r="H29" s="13">
        <f t="shared" si="1"/>
        <v>28</v>
      </c>
      <c r="I29" s="13"/>
      <c r="J29" s="13"/>
    </row>
    <row r="30" spans="1:10" x14ac:dyDescent="0.25">
      <c r="A30" t="s">
        <v>44</v>
      </c>
      <c r="B30" s="13">
        <f>VLOOKUP(A30,Round1!$A$2:$L$56,12,FALSE)</f>
        <v>105</v>
      </c>
      <c r="C30" s="13">
        <f>VLOOKUP(A30,Round2!$A$2:$J$56,10,FALSE)</f>
        <v>35</v>
      </c>
      <c r="D30" s="13">
        <f>VLOOKUP(A30,Round3!$A$3:$H$57,8,FALSE)</f>
        <v>70</v>
      </c>
      <c r="E30" s="13">
        <f>VLOOKUP(A30,Round4!$A$3:$J$57,6,FALSE)</f>
        <v>90</v>
      </c>
      <c r="F30" s="13">
        <f t="shared" si="0"/>
        <v>300</v>
      </c>
      <c r="G30" s="13"/>
      <c r="H30" s="13">
        <f t="shared" si="1"/>
        <v>29</v>
      </c>
      <c r="I30" s="13"/>
      <c r="J30" s="13"/>
    </row>
    <row r="31" spans="1:10" x14ac:dyDescent="0.25">
      <c r="A31" t="s">
        <v>13</v>
      </c>
      <c r="B31" s="13">
        <f>VLOOKUP(A31,Round1!$A$2:$L$56,12,FALSE)</f>
        <v>135</v>
      </c>
      <c r="C31" s="13">
        <f>VLOOKUP(A31,Round2!$A$2:$J$56,10,FALSE)</f>
        <v>75</v>
      </c>
      <c r="D31" s="13">
        <f>VLOOKUP(A31,Round3!$A$3:$H$57,8,FALSE)</f>
        <v>70</v>
      </c>
      <c r="E31" s="13">
        <f>VLOOKUP(A31,Round4!$A$3:$J$57,6,FALSE)</f>
        <v>0</v>
      </c>
      <c r="F31" s="13">
        <f t="shared" si="0"/>
        <v>280</v>
      </c>
      <c r="G31" s="13"/>
      <c r="H31" s="13">
        <f t="shared" si="1"/>
        <v>30</v>
      </c>
      <c r="I31" s="13"/>
      <c r="J31" s="13"/>
    </row>
    <row r="32" spans="1:10" x14ac:dyDescent="0.25">
      <c r="A32" t="s">
        <v>25</v>
      </c>
      <c r="B32" s="13">
        <f>VLOOKUP(A32,Round1!$A$2:$L$56,12,FALSE)</f>
        <v>0</v>
      </c>
      <c r="C32" s="13">
        <f>VLOOKUP(A32,Round2!$A$2:$J$56,10,FALSE)</f>
        <v>115</v>
      </c>
      <c r="D32" s="13">
        <f>VLOOKUP(A32,Round3!$A$3:$H$57,8,FALSE)</f>
        <v>0</v>
      </c>
      <c r="E32" s="13">
        <f>VLOOKUP(A32,Round4!$A$3:$J$57,6,FALSE)</f>
        <v>90</v>
      </c>
      <c r="F32" s="13">
        <f t="shared" si="0"/>
        <v>205</v>
      </c>
      <c r="G32" s="13"/>
      <c r="H32" s="13">
        <f t="shared" si="1"/>
        <v>31</v>
      </c>
      <c r="I32" s="13"/>
      <c r="J32" s="13"/>
    </row>
    <row r="33" spans="1:10" x14ac:dyDescent="0.25">
      <c r="A33" t="s">
        <v>28</v>
      </c>
      <c r="B33" s="13">
        <f>VLOOKUP(A33,Round1!$A$2:$L$56,12,FALSE)</f>
        <v>60</v>
      </c>
      <c r="C33" s="13">
        <f>VLOOKUP(A33,Round2!$A$2:$J$56,10,FALSE)</f>
        <v>35</v>
      </c>
      <c r="D33" s="13">
        <f>VLOOKUP(A33,Round3!$A$3:$H$57,8,FALSE)</f>
        <v>90</v>
      </c>
      <c r="E33" s="13">
        <f>VLOOKUP(A33,Round4!$A$3:$J$57,6,FALSE)</f>
        <v>0</v>
      </c>
      <c r="F33" s="13">
        <f t="shared" si="0"/>
        <v>185</v>
      </c>
      <c r="G33" s="13"/>
      <c r="H33" s="13">
        <f t="shared" si="1"/>
        <v>32</v>
      </c>
      <c r="I33" s="13"/>
      <c r="J33" s="13"/>
    </row>
    <row r="34" spans="1:10" x14ac:dyDescent="0.25">
      <c r="A34" t="s">
        <v>42</v>
      </c>
      <c r="B34" s="13">
        <f>VLOOKUP(A34,Round1!$A$2:$L$56,12,FALSE)</f>
        <v>90</v>
      </c>
      <c r="C34" s="13">
        <f>VLOOKUP(A34,Round2!$A$2:$J$56,10,FALSE)</f>
        <v>75</v>
      </c>
      <c r="D34" s="13">
        <f>VLOOKUP(A34,Round3!$A$3:$H$57,8,FALSE)</f>
        <v>0</v>
      </c>
      <c r="E34" s="13">
        <f>VLOOKUP(A34,Round4!$A$3:$J$57,6,FALSE)</f>
        <v>20</v>
      </c>
      <c r="F34" s="13">
        <f t="shared" ref="F34:F65" si="2">SUM(B34:E34)</f>
        <v>185</v>
      </c>
      <c r="G34" s="13"/>
      <c r="H34" s="13">
        <f t="shared" si="1"/>
        <v>33</v>
      </c>
      <c r="I34" s="13"/>
      <c r="J34" s="13"/>
    </row>
    <row r="35" spans="1:10" x14ac:dyDescent="0.25">
      <c r="A35" t="s">
        <v>9</v>
      </c>
      <c r="B35" s="13">
        <f>VLOOKUP(A35,Round1!$A$2:$L$56,12,FALSE)</f>
        <v>90</v>
      </c>
      <c r="C35" s="13">
        <f>VLOOKUP(A35,Round2!$A$2:$J$56,10,FALSE)</f>
        <v>10</v>
      </c>
      <c r="D35" s="13">
        <f>VLOOKUP(A35,Round3!$A$3:$H$57,8,FALSE)</f>
        <v>70</v>
      </c>
      <c r="E35" s="13">
        <f>VLOOKUP(A35,Round4!$A$3:$J$57,6,FALSE)</f>
        <v>0</v>
      </c>
      <c r="F35" s="13">
        <f t="shared" si="2"/>
        <v>170</v>
      </c>
      <c r="G35" s="13"/>
      <c r="H35" s="13">
        <f t="shared" si="1"/>
        <v>34</v>
      </c>
      <c r="I35" s="13"/>
      <c r="J35" s="13"/>
    </row>
    <row r="36" spans="1:10" x14ac:dyDescent="0.25">
      <c r="A36" t="s">
        <v>36</v>
      </c>
      <c r="B36" s="13">
        <f>VLOOKUP(A36,Round1!$A$2:$L$56,12,FALSE)</f>
        <v>45</v>
      </c>
      <c r="C36" s="13">
        <f>VLOOKUP(A36,Round2!$A$2:$J$56,10,FALSE)</f>
        <v>80</v>
      </c>
      <c r="D36" s="13">
        <f>VLOOKUP(A36,Round3!$A$3:$H$57,8,FALSE)</f>
        <v>0</v>
      </c>
      <c r="E36" s="13">
        <f>VLOOKUP(A36,Round4!$A$3:$J$57,6,FALSE)</f>
        <v>40</v>
      </c>
      <c r="F36" s="13">
        <f t="shared" si="2"/>
        <v>165</v>
      </c>
      <c r="G36" s="13"/>
      <c r="H36" s="13">
        <f t="shared" si="1"/>
        <v>35</v>
      </c>
      <c r="I36" s="13"/>
      <c r="J36" s="13"/>
    </row>
    <row r="37" spans="1:10" x14ac:dyDescent="0.25">
      <c r="A37" t="s">
        <v>45</v>
      </c>
      <c r="B37" s="13">
        <f>VLOOKUP(A37,Round1!$A$2:$L$56,12,FALSE)</f>
        <v>0</v>
      </c>
      <c r="C37" s="13">
        <f>VLOOKUP(A37,Round2!$A$2:$J$56,10,FALSE)</f>
        <v>25</v>
      </c>
      <c r="D37" s="13">
        <f>VLOOKUP(A37,Round3!$A$3:$H$57,8,FALSE)</f>
        <v>0</v>
      </c>
      <c r="E37" s="13">
        <f>VLOOKUP(A37,Round4!$A$3:$J$57,6,FALSE)</f>
        <v>120</v>
      </c>
      <c r="F37" s="13">
        <f t="shared" si="2"/>
        <v>145</v>
      </c>
      <c r="G37" s="13"/>
      <c r="H37" s="13">
        <f t="shared" si="1"/>
        <v>36</v>
      </c>
      <c r="I37" s="13"/>
      <c r="J37" s="13"/>
    </row>
    <row r="38" spans="1:10" x14ac:dyDescent="0.25">
      <c r="A38" t="s">
        <v>51</v>
      </c>
      <c r="B38" s="13">
        <f>VLOOKUP(A38,Round1!$A$2:$L$56,12,FALSE)</f>
        <v>0</v>
      </c>
      <c r="C38" s="13">
        <f>VLOOKUP(A38,Round2!$A$2:$J$56,10,FALSE)</f>
        <v>40</v>
      </c>
      <c r="D38" s="13">
        <f>VLOOKUP(A38,Round3!$A$3:$H$57,8,FALSE)</f>
        <v>100</v>
      </c>
      <c r="E38" s="13">
        <f>VLOOKUP(A38,Round4!$A$3:$J$57,6,FALSE)</f>
        <v>0</v>
      </c>
      <c r="F38" s="13">
        <f t="shared" si="2"/>
        <v>140</v>
      </c>
      <c r="G38" s="13"/>
      <c r="H38" s="13">
        <f t="shared" si="1"/>
        <v>37</v>
      </c>
      <c r="I38" s="13"/>
      <c r="J38" s="13"/>
    </row>
    <row r="39" spans="1:10" x14ac:dyDescent="0.25">
      <c r="A39" t="s">
        <v>58</v>
      </c>
      <c r="B39" s="13">
        <f>VLOOKUP(A39,Round1!$A$2:$L$56,12,FALSE)</f>
        <v>105</v>
      </c>
      <c r="C39" s="13">
        <f>VLOOKUP(A39,Round2!$A$2:$J$56,10,FALSE)</f>
        <v>0</v>
      </c>
      <c r="D39" s="13">
        <f>VLOOKUP(A39,Round3!$A$3:$H$57,8,FALSE)</f>
        <v>0</v>
      </c>
      <c r="E39" s="13">
        <f>VLOOKUP(A39,Round4!$A$3:$J$57,6,FALSE)</f>
        <v>30</v>
      </c>
      <c r="F39" s="13">
        <f t="shared" si="2"/>
        <v>135</v>
      </c>
      <c r="G39" s="13"/>
      <c r="H39" s="13">
        <f t="shared" si="1"/>
        <v>38</v>
      </c>
      <c r="I39" s="13"/>
      <c r="J39" s="13"/>
    </row>
    <row r="40" spans="1:10" x14ac:dyDescent="0.25">
      <c r="A40" t="s">
        <v>15</v>
      </c>
      <c r="B40" s="13">
        <f>VLOOKUP(A40,Round1!$A$2:$L$56,12,FALSE)</f>
        <v>105</v>
      </c>
      <c r="C40" s="13">
        <f>VLOOKUP(A40,Round2!$A$2:$J$56,10,FALSE)</f>
        <v>10</v>
      </c>
      <c r="D40" s="13">
        <f>VLOOKUP(A40,Round3!$A$3:$H$57,8,FALSE)</f>
        <v>0</v>
      </c>
      <c r="E40" s="13">
        <f>VLOOKUP(A40,Round4!$A$3:$J$57,6,FALSE)</f>
        <v>20</v>
      </c>
      <c r="F40" s="13">
        <f t="shared" si="2"/>
        <v>135</v>
      </c>
      <c r="G40" s="13"/>
      <c r="H40" s="13">
        <f t="shared" si="1"/>
        <v>39</v>
      </c>
      <c r="I40" s="13"/>
      <c r="J40" s="13"/>
    </row>
    <row r="41" spans="1:10" x14ac:dyDescent="0.25">
      <c r="A41" t="s">
        <v>38</v>
      </c>
      <c r="B41" s="13">
        <f>VLOOKUP(A41,Round1!$A$2:$L$56,12,FALSE)</f>
        <v>60</v>
      </c>
      <c r="C41" s="13">
        <f>VLOOKUP(A41,Round2!$A$2:$J$56,10,FALSE)</f>
        <v>30</v>
      </c>
      <c r="D41" s="13">
        <f>VLOOKUP(A41,Round3!$A$3:$H$57,8,FALSE)</f>
        <v>0</v>
      </c>
      <c r="E41" s="13">
        <f>VLOOKUP(A41,Round4!$A$3:$J$57,6,FALSE)</f>
        <v>40</v>
      </c>
      <c r="F41" s="13">
        <f t="shared" si="2"/>
        <v>130</v>
      </c>
      <c r="G41" s="13"/>
      <c r="H41" s="13">
        <f t="shared" si="1"/>
        <v>40</v>
      </c>
      <c r="I41" s="13"/>
      <c r="J41" s="13"/>
    </row>
    <row r="42" spans="1:10" x14ac:dyDescent="0.25">
      <c r="A42" t="s">
        <v>49</v>
      </c>
      <c r="B42" s="13">
        <f>VLOOKUP(A42,Round1!$A$2:$L$56,12,FALSE)</f>
        <v>0</v>
      </c>
      <c r="C42" s="13">
        <f>VLOOKUP(A42,Round2!$A$2:$J$56,10,FALSE)</f>
        <v>35</v>
      </c>
      <c r="D42" s="13">
        <f>VLOOKUP(A42,Round3!$A$3:$H$57,8,FALSE)</f>
        <v>70</v>
      </c>
      <c r="E42" s="13">
        <f>VLOOKUP(A42,Round4!$A$3:$J$57,6,FALSE)</f>
        <v>0</v>
      </c>
      <c r="F42" s="13">
        <f t="shared" si="2"/>
        <v>105</v>
      </c>
      <c r="G42" s="13"/>
      <c r="H42" s="13">
        <f t="shared" si="1"/>
        <v>41</v>
      </c>
      <c r="I42" s="13"/>
      <c r="J42" s="13"/>
    </row>
    <row r="43" spans="1:10" x14ac:dyDescent="0.25">
      <c r="A43" t="s">
        <v>56</v>
      </c>
      <c r="B43" s="13">
        <f>VLOOKUP(A43,Round1!$A$2:$L$56,12,FALSE)</f>
        <v>0</v>
      </c>
      <c r="C43" s="13">
        <f>VLOOKUP(A43,Round2!$A$2:$J$56,10,FALSE)</f>
        <v>25</v>
      </c>
      <c r="D43" s="13">
        <f>VLOOKUP(A43,Round3!$A$3:$H$57,8,FALSE)</f>
        <v>70</v>
      </c>
      <c r="E43" s="13">
        <f>VLOOKUP(A43,Round4!$A$3:$J$57,6,FALSE)</f>
        <v>0</v>
      </c>
      <c r="F43" s="13">
        <f t="shared" si="2"/>
        <v>95</v>
      </c>
      <c r="G43" s="13"/>
      <c r="H43" s="13">
        <f t="shared" si="1"/>
        <v>42</v>
      </c>
      <c r="I43" s="13"/>
      <c r="J43" s="13"/>
    </row>
    <row r="44" spans="1:10" x14ac:dyDescent="0.25">
      <c r="A44" t="s">
        <v>53</v>
      </c>
      <c r="B44" s="13">
        <f>VLOOKUP(A44,Round1!$A$2:$L$56,12,FALSE)</f>
        <v>0</v>
      </c>
      <c r="C44" s="13">
        <f>VLOOKUP(A44,Round2!$A$2:$J$56,10,FALSE)</f>
        <v>0</v>
      </c>
      <c r="D44" s="13">
        <f>VLOOKUP(A44,Round3!$A$3:$H$57,8,FALSE)</f>
        <v>0</v>
      </c>
      <c r="E44" s="13">
        <f>VLOOKUP(A44,Round4!$A$3:$J$57,6,FALSE)</f>
        <v>90</v>
      </c>
      <c r="F44" s="13">
        <f t="shared" si="2"/>
        <v>90</v>
      </c>
      <c r="G44" s="13"/>
      <c r="H44" s="13">
        <f t="shared" si="1"/>
        <v>43</v>
      </c>
      <c r="I44" s="13"/>
      <c r="J44" s="13"/>
    </row>
    <row r="45" spans="1:10" x14ac:dyDescent="0.25">
      <c r="A45" t="s">
        <v>50</v>
      </c>
      <c r="B45" s="13">
        <f>VLOOKUP(A45,Round1!$A$2:$L$56,12,FALSE)</f>
        <v>30</v>
      </c>
      <c r="C45" s="13">
        <f>VLOOKUP(A45,Round2!$A$2:$J$56,10,FALSE)</f>
        <v>0</v>
      </c>
      <c r="D45" s="13">
        <f>VLOOKUP(A45,Round3!$A$3:$H$57,8,FALSE)</f>
        <v>0</v>
      </c>
      <c r="E45" s="13">
        <f>VLOOKUP(A45,Round4!$A$3:$J$57,6,FALSE)</f>
        <v>20</v>
      </c>
      <c r="F45" s="13">
        <f t="shared" si="2"/>
        <v>50</v>
      </c>
      <c r="G45" s="13"/>
      <c r="H45" s="13">
        <f t="shared" si="1"/>
        <v>44</v>
      </c>
      <c r="I45" s="13"/>
      <c r="J45" s="13"/>
    </row>
    <row r="46" spans="1:10" x14ac:dyDescent="0.25">
      <c r="A46" t="s">
        <v>41</v>
      </c>
      <c r="B46" s="13">
        <f>VLOOKUP(A46,Round1!$A$2:$L$56,12,FALSE)</f>
        <v>0</v>
      </c>
      <c r="C46" s="13">
        <f>VLOOKUP(A46,Round2!$A$2:$J$56,10,FALSE)</f>
        <v>25</v>
      </c>
      <c r="D46" s="13">
        <f>VLOOKUP(A46,Round3!$A$3:$H$57,8,FALSE)</f>
        <v>0</v>
      </c>
      <c r="E46" s="13">
        <f>VLOOKUP(A46,Round4!$A$3:$J$57,6,FALSE)</f>
        <v>20</v>
      </c>
      <c r="F46" s="13">
        <f t="shared" si="2"/>
        <v>45</v>
      </c>
      <c r="G46" s="13"/>
      <c r="H46" s="13">
        <f t="shared" si="1"/>
        <v>45</v>
      </c>
      <c r="I46" s="13"/>
      <c r="J46" s="13"/>
    </row>
    <row r="47" spans="1:10" x14ac:dyDescent="0.25">
      <c r="A47" t="s">
        <v>37</v>
      </c>
      <c r="B47" s="13">
        <f>VLOOKUP(A47,Round1!$A$2:$L$56,12,FALSE)</f>
        <v>0</v>
      </c>
      <c r="C47" s="13">
        <f>VLOOKUP(A47,Round2!$A$2:$J$56,10,FALSE)</f>
        <v>25</v>
      </c>
      <c r="D47" s="13">
        <f>VLOOKUP(A47,Round3!$A$3:$H$57,8,FALSE)</f>
        <v>0</v>
      </c>
      <c r="E47" s="13">
        <f>VLOOKUP(A47,Round4!$A$3:$J$57,6,FALSE)</f>
        <v>10</v>
      </c>
      <c r="F47" s="13">
        <f t="shared" si="2"/>
        <v>35</v>
      </c>
      <c r="G47" s="13"/>
      <c r="H47" s="13">
        <f t="shared" si="1"/>
        <v>46</v>
      </c>
      <c r="I47" s="13"/>
      <c r="J47" s="13"/>
    </row>
    <row r="48" spans="1:10" x14ac:dyDescent="0.25">
      <c r="A48" t="s">
        <v>43</v>
      </c>
      <c r="B48" s="13">
        <f>VLOOKUP(A48,Round1!$A$2:$L$56,12,FALSE)</f>
        <v>0</v>
      </c>
      <c r="C48" s="13">
        <f>VLOOKUP(A48,Round2!$A$2:$J$56,10,FALSE)</f>
        <v>25</v>
      </c>
      <c r="D48" s="13">
        <f>VLOOKUP(A48,Round3!$A$3:$H$57,8,FALSE)</f>
        <v>0</v>
      </c>
      <c r="E48" s="13">
        <f>VLOOKUP(A48,Round4!$A$3:$J$57,6,FALSE)</f>
        <v>0</v>
      </c>
      <c r="F48" s="13">
        <f t="shared" si="2"/>
        <v>25</v>
      </c>
      <c r="G48" s="13"/>
      <c r="H48" s="13">
        <f t="shared" si="1"/>
        <v>47</v>
      </c>
      <c r="I48" s="13"/>
      <c r="J48" s="13"/>
    </row>
    <row r="49" spans="1:10" x14ac:dyDescent="0.25">
      <c r="A49" t="s">
        <v>55</v>
      </c>
      <c r="B49" s="13">
        <f>VLOOKUP(A49,Round1!$A$2:$L$56,12,FALSE)</f>
        <v>0</v>
      </c>
      <c r="C49" s="13">
        <f>VLOOKUP(A49,Round2!$A$2:$J$56,10,FALSE)</f>
        <v>15</v>
      </c>
      <c r="D49" s="13">
        <f>VLOOKUP(A49,Round3!$A$3:$H$57,8,FALSE)</f>
        <v>0</v>
      </c>
      <c r="E49" s="13">
        <f>VLOOKUP(A49,Round4!$A$3:$J$57,6,FALSE)</f>
        <v>0</v>
      </c>
      <c r="F49" s="13">
        <f t="shared" si="2"/>
        <v>15</v>
      </c>
      <c r="G49" s="13"/>
      <c r="H49" s="13">
        <f t="shared" si="1"/>
        <v>48</v>
      </c>
      <c r="I49" s="13"/>
      <c r="J49" s="13"/>
    </row>
    <row r="50" spans="1:10" x14ac:dyDescent="0.25">
      <c r="A50" t="s">
        <v>7</v>
      </c>
      <c r="B50" s="13">
        <f>VLOOKUP(A50,Round1!$A$2:$L$56,12,FALSE)</f>
        <v>0</v>
      </c>
      <c r="C50" s="13">
        <f>VLOOKUP(A50,Round2!$A$2:$J$56,10,FALSE)</f>
        <v>10</v>
      </c>
      <c r="D50" s="13">
        <f>VLOOKUP(A50,Round3!$A$3:$H$57,8,FALSE)</f>
        <v>0</v>
      </c>
      <c r="E50" s="13">
        <f>VLOOKUP(A50,Round4!$A$3:$J$57,6,FALSE)</f>
        <v>0</v>
      </c>
      <c r="F50" s="13">
        <f t="shared" si="2"/>
        <v>10</v>
      </c>
      <c r="G50" s="13"/>
      <c r="H50" s="13">
        <f t="shared" si="1"/>
        <v>49</v>
      </c>
      <c r="I50" s="13"/>
      <c r="J50" s="13"/>
    </row>
    <row r="51" spans="1:10" x14ac:dyDescent="0.25">
      <c r="A51" t="s">
        <v>27</v>
      </c>
      <c r="B51" s="13">
        <f>VLOOKUP(A51,Round1!$A$2:$L$56,12,FALSE)</f>
        <v>0</v>
      </c>
      <c r="C51" s="13">
        <f>VLOOKUP(A51,Round2!$A$2:$J$56,10,FALSE)</f>
        <v>10</v>
      </c>
      <c r="D51" s="13">
        <f>VLOOKUP(A51,Round3!$A$3:$H$57,8,FALSE)</f>
        <v>0</v>
      </c>
      <c r="E51" s="13">
        <f>VLOOKUP(A51,Round4!$A$3:$J$57,6,FALSE)</f>
        <v>0</v>
      </c>
      <c r="F51" s="13">
        <f t="shared" si="2"/>
        <v>10</v>
      </c>
      <c r="G51" s="13"/>
      <c r="H51" s="13">
        <f t="shared" si="1"/>
        <v>50</v>
      </c>
      <c r="I51" s="13"/>
      <c r="J51" s="13"/>
    </row>
    <row r="52" spans="1:10" x14ac:dyDescent="0.25">
      <c r="A52" t="s">
        <v>57</v>
      </c>
      <c r="B52" s="13">
        <f>VLOOKUP(A52,Round1!$A$2:$L$56,12,FALSE)</f>
        <v>0</v>
      </c>
      <c r="C52" s="13">
        <f>VLOOKUP(A52,Round2!$A$2:$J$56,10,FALSE)</f>
        <v>10</v>
      </c>
      <c r="D52" s="13">
        <f>VLOOKUP(A52,Round3!$A$3:$H$57,8,FALSE)</f>
        <v>0</v>
      </c>
      <c r="E52" s="13">
        <f>VLOOKUP(A52,Round4!$A$3:$J$57,6,FALSE)</f>
        <v>0</v>
      </c>
      <c r="F52" s="13">
        <f t="shared" si="2"/>
        <v>10</v>
      </c>
      <c r="G52" s="13"/>
      <c r="H52" s="13">
        <f t="shared" si="1"/>
        <v>51</v>
      </c>
      <c r="I52" s="13"/>
      <c r="J52" s="13"/>
    </row>
    <row r="53" spans="1:10" x14ac:dyDescent="0.25">
      <c r="A53" t="s">
        <v>16</v>
      </c>
      <c r="B53" s="13">
        <f>VLOOKUP(A53,Round1!$A$2:$L$56,12,FALSE)</f>
        <v>0</v>
      </c>
      <c r="C53" s="13">
        <f>VLOOKUP(A53,Round2!$A$2:$J$56,10,FALSE)</f>
        <v>0</v>
      </c>
      <c r="D53" s="13">
        <f>VLOOKUP(A53,Round3!$A$3:$H$57,8,FALSE)</f>
        <v>0</v>
      </c>
      <c r="E53" s="13">
        <f>VLOOKUP(A53,Round4!$A$3:$J$57,6,FALSE)</f>
        <v>0</v>
      </c>
      <c r="F53" s="13">
        <f t="shared" si="2"/>
        <v>0</v>
      </c>
      <c r="G53" s="13"/>
      <c r="H53" s="13">
        <f t="shared" si="1"/>
        <v>52</v>
      </c>
      <c r="I53" s="13"/>
      <c r="J53" s="13"/>
    </row>
    <row r="54" spans="1:10" x14ac:dyDescent="0.25">
      <c r="A54" t="s">
        <v>46</v>
      </c>
      <c r="B54" s="13">
        <f>VLOOKUP(A54,Round1!$A$2:$L$56,12,FALSE)</f>
        <v>0</v>
      </c>
      <c r="C54" s="13">
        <f>VLOOKUP(A54,Round2!$A$2:$J$56,10,FALSE)</f>
        <v>0</v>
      </c>
      <c r="D54" s="13">
        <f>VLOOKUP(A54,Round3!$A$3:$H$57,8,FALSE)</f>
        <v>0</v>
      </c>
      <c r="E54" s="13">
        <f>VLOOKUP(A54,Round4!$A$3:$J$57,6,FALSE)</f>
        <v>0</v>
      </c>
      <c r="F54" s="13">
        <f t="shared" si="2"/>
        <v>0</v>
      </c>
      <c r="G54" s="13"/>
      <c r="H54" s="13">
        <f t="shared" si="1"/>
        <v>53</v>
      </c>
      <c r="I54" s="13"/>
      <c r="J54" s="13"/>
    </row>
    <row r="55" spans="1:10" x14ac:dyDescent="0.25">
      <c r="A55" t="s">
        <v>48</v>
      </c>
      <c r="B55" s="13">
        <f>VLOOKUP(A55,Round1!$A$2:$L$56,12,FALSE)</f>
        <v>0</v>
      </c>
      <c r="C55" s="13">
        <f>VLOOKUP(A55,Round2!$A$2:$J$56,10,FALSE)</f>
        <v>0</v>
      </c>
      <c r="D55" s="13">
        <f>VLOOKUP(A55,Round3!$A$3:$H$57,8,FALSE)</f>
        <v>0</v>
      </c>
      <c r="E55" s="13">
        <f>VLOOKUP(A55,Round4!$A$3:$J$57,6,FALSE)</f>
        <v>0</v>
      </c>
      <c r="F55" s="13">
        <f t="shared" si="2"/>
        <v>0</v>
      </c>
      <c r="G55" s="13"/>
      <c r="H55" s="13">
        <f t="shared" si="1"/>
        <v>54</v>
      </c>
      <c r="I55" s="13"/>
      <c r="J55" s="13"/>
    </row>
    <row r="56" spans="1:10" x14ac:dyDescent="0.25">
      <c r="A56" t="s">
        <v>54</v>
      </c>
      <c r="B56" s="13">
        <f>VLOOKUP(A56,Round1!$A$2:$L$56,12,FALSE)</f>
        <v>0</v>
      </c>
      <c r="C56" s="13">
        <f>VLOOKUP(A56,Round2!$A$2:$J$56,10,FALSE)</f>
        <v>0</v>
      </c>
      <c r="D56" s="13">
        <f>VLOOKUP(A56,Round3!$A$3:$H$57,8,FALSE)</f>
        <v>0</v>
      </c>
      <c r="E56" s="13">
        <f>VLOOKUP(A56,Round4!$A$3:$J$57,6,FALSE)</f>
        <v>0</v>
      </c>
      <c r="F56" s="13">
        <f t="shared" si="2"/>
        <v>0</v>
      </c>
      <c r="G56" s="13"/>
      <c r="H56" s="13">
        <f t="shared" si="1"/>
        <v>55</v>
      </c>
      <c r="I56" s="13"/>
      <c r="J56" s="13"/>
    </row>
  </sheetData>
  <sortState ref="A2:F57">
    <sortCondition descending="1" ref="F2:F57"/>
  </sortState>
  <pageMargins left="0.7" right="0.7" top="0.75" bottom="0.75" header="0.3" footer="0.3"/>
  <pageSetup paperSize="9" orientation="portrait" r:id="rId1"/>
  <webPublishItems count="1">
    <webPublishItem id="5419" divId="Results_5419" sourceType="sheet" destinationFile="F:\Deb\MyPuzzles\nsc2010\Results\Results\Results.mht" title="All Rounds Before Semifinals"/>
  </webPublishItems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C20" sqref="C20"/>
    </sheetView>
  </sheetViews>
  <sheetFormatPr defaultRowHeight="15" x14ac:dyDescent="0.25"/>
  <cols>
    <col min="1" max="1" width="27.85546875" bestFit="1" customWidth="1"/>
    <col min="4" max="4" width="9.42578125" customWidth="1"/>
  </cols>
  <sheetData>
    <row r="1" spans="1:5" x14ac:dyDescent="0.25">
      <c r="A1" s="19" t="s">
        <v>104</v>
      </c>
      <c r="B1" s="14" t="s">
        <v>94</v>
      </c>
      <c r="C1" s="14" t="s">
        <v>95</v>
      </c>
      <c r="D1" s="14" t="s">
        <v>96</v>
      </c>
      <c r="E1" s="14" t="s">
        <v>97</v>
      </c>
    </row>
    <row r="2" spans="1:5" x14ac:dyDescent="0.25">
      <c r="A2" s="15" t="s">
        <v>98</v>
      </c>
      <c r="B2" s="16">
        <v>0.14652777777777778</v>
      </c>
      <c r="C2" s="16">
        <v>0.14583333333333334</v>
      </c>
      <c r="D2" s="16">
        <v>0.13958333333333334</v>
      </c>
      <c r="E2" s="16">
        <v>0.13749999999999998</v>
      </c>
    </row>
    <row r="3" spans="1:5" x14ac:dyDescent="0.25">
      <c r="A3" s="15" t="s">
        <v>99</v>
      </c>
      <c r="B3" s="16">
        <v>0.14861111111111111</v>
      </c>
      <c r="C3" s="16">
        <v>0.16874999999999998</v>
      </c>
      <c r="D3" s="16">
        <v>0.16388888888888889</v>
      </c>
      <c r="E3" s="16">
        <v>0.24861111111111112</v>
      </c>
    </row>
    <row r="4" spans="1:5" x14ac:dyDescent="0.25">
      <c r="A4" s="15" t="s">
        <v>100</v>
      </c>
      <c r="B4" s="16">
        <v>0.15277777777777776</v>
      </c>
      <c r="C4" s="16">
        <v>0.16597222222222222</v>
      </c>
      <c r="D4" s="16">
        <v>0.13958333333333334</v>
      </c>
      <c r="E4" s="16">
        <v>0.24513888888888888</v>
      </c>
    </row>
    <row r="5" spans="1:5" x14ac:dyDescent="0.25">
      <c r="A5" s="15" t="s">
        <v>101</v>
      </c>
      <c r="B5" s="16">
        <v>7.1527777777777787E-2</v>
      </c>
      <c r="C5" s="16">
        <v>0.11944444444444445</v>
      </c>
      <c r="D5" s="16">
        <v>0.12430555555555556</v>
      </c>
      <c r="E5" s="16">
        <v>0.15902777777777777</v>
      </c>
    </row>
    <row r="6" spans="1:5" x14ac:dyDescent="0.25">
      <c r="A6" s="15" t="s">
        <v>105</v>
      </c>
      <c r="B6" s="16">
        <v>0.12152777777777778</v>
      </c>
      <c r="C6" s="16">
        <v>0.10347222222222223</v>
      </c>
      <c r="D6" s="16">
        <v>0.12847222222222224</v>
      </c>
      <c r="E6" s="16">
        <v>0.28472222222222221</v>
      </c>
    </row>
    <row r="7" spans="1:5" x14ac:dyDescent="0.25">
      <c r="A7" s="15" t="s">
        <v>102</v>
      </c>
      <c r="B7" s="16">
        <v>0.21041666666666667</v>
      </c>
      <c r="C7" s="16">
        <v>0.1013888888888889</v>
      </c>
      <c r="D7" s="16">
        <v>8.9583333333333334E-2</v>
      </c>
      <c r="E7" s="16">
        <v>0.18333333333333335</v>
      </c>
    </row>
    <row r="8" spans="1:5" x14ac:dyDescent="0.25">
      <c r="A8" s="21" t="s">
        <v>108</v>
      </c>
      <c r="B8" s="22">
        <f>SUM(B2:B7)</f>
        <v>0.85138888888888886</v>
      </c>
      <c r="C8" s="22">
        <f t="shared" ref="C8:D8" si="0">SUM(C2:C7)</f>
        <v>0.80486111111111103</v>
      </c>
      <c r="D8" s="22">
        <f t="shared" si="0"/>
        <v>0.78541666666666676</v>
      </c>
      <c r="E8" s="23" t="s">
        <v>103</v>
      </c>
    </row>
    <row r="9" spans="1:5" x14ac:dyDescent="0.25">
      <c r="A9" s="17" t="s">
        <v>109</v>
      </c>
      <c r="B9" s="18" t="s">
        <v>110</v>
      </c>
      <c r="C9" s="18" t="s">
        <v>111</v>
      </c>
      <c r="D9" s="18" t="s">
        <v>112</v>
      </c>
      <c r="E9" s="18" t="s">
        <v>113</v>
      </c>
    </row>
    <row r="10" spans="1:5" x14ac:dyDescent="0.25">
      <c r="A10" s="21" t="s">
        <v>107</v>
      </c>
      <c r="B10" s="24">
        <v>0.85138888888888886</v>
      </c>
      <c r="C10" s="24">
        <v>0.81666666666666676</v>
      </c>
      <c r="D10" s="24">
        <v>0.90833333333333333</v>
      </c>
      <c r="E10" s="25" t="s">
        <v>106</v>
      </c>
    </row>
    <row r="11" spans="1:5" x14ac:dyDescent="0.25">
      <c r="A11" s="20" t="s">
        <v>114</v>
      </c>
      <c r="B11" s="26">
        <v>2</v>
      </c>
      <c r="C11" s="26">
        <v>1</v>
      </c>
      <c r="D11" s="26">
        <v>3</v>
      </c>
      <c r="E11" s="26">
        <v>4</v>
      </c>
    </row>
    <row r="12" spans="1:5" x14ac:dyDescent="0.25">
      <c r="A12" s="27"/>
      <c r="B12" s="28"/>
      <c r="C12" s="28"/>
      <c r="D12" s="28"/>
      <c r="E12" s="28"/>
    </row>
    <row r="13" spans="1:5" x14ac:dyDescent="0.25">
      <c r="A13" s="27" t="s">
        <v>115</v>
      </c>
      <c r="B13" s="28">
        <v>0.23958333333333334</v>
      </c>
      <c r="C13" s="28">
        <v>0.13958333333333334</v>
      </c>
      <c r="D13" s="28">
        <v>0.18611111111111112</v>
      </c>
      <c r="E13" s="28">
        <v>0.17291666666666669</v>
      </c>
    </row>
    <row r="14" spans="1:5" x14ac:dyDescent="0.25">
      <c r="A14" s="27" t="s">
        <v>116</v>
      </c>
      <c r="B14" s="29">
        <v>0.62222222222222223</v>
      </c>
      <c r="C14" s="28" t="s">
        <v>117</v>
      </c>
      <c r="D14" s="28" t="s">
        <v>117</v>
      </c>
      <c r="E14" s="28" t="s">
        <v>117</v>
      </c>
    </row>
    <row r="15" spans="1:5" x14ac:dyDescent="0.25">
      <c r="A15" s="27" t="s">
        <v>118</v>
      </c>
      <c r="B15" s="28">
        <v>0.2673611111111111</v>
      </c>
      <c r="C15" s="28">
        <v>0.25625000000000003</v>
      </c>
      <c r="D15" s="28">
        <v>0.25138888888888888</v>
      </c>
      <c r="E15" s="28">
        <v>0.37916666666666665</v>
      </c>
    </row>
    <row r="16" spans="1:5" x14ac:dyDescent="0.25">
      <c r="A16" s="30" t="s">
        <v>119</v>
      </c>
      <c r="B16" s="26">
        <v>3</v>
      </c>
      <c r="C16" s="26">
        <v>2</v>
      </c>
      <c r="D16" s="26">
        <v>2</v>
      </c>
      <c r="E16" s="26">
        <v>2</v>
      </c>
    </row>
    <row r="17" spans="1:5" x14ac:dyDescent="0.25">
      <c r="A17" s="30" t="s">
        <v>108</v>
      </c>
      <c r="B17" s="31" t="s">
        <v>124</v>
      </c>
      <c r="C17" s="31" t="s">
        <v>120</v>
      </c>
      <c r="D17" s="31" t="s">
        <v>121</v>
      </c>
      <c r="E17" s="31" t="s">
        <v>122</v>
      </c>
    </row>
    <row r="18" spans="1:5" x14ac:dyDescent="0.25">
      <c r="A18" s="32" t="s">
        <v>123</v>
      </c>
      <c r="B18" s="33">
        <v>1</v>
      </c>
      <c r="C18" s="33">
        <v>2</v>
      </c>
      <c r="D18" s="33">
        <v>3</v>
      </c>
      <c r="E18" s="33">
        <v>4</v>
      </c>
    </row>
  </sheetData>
  <pageMargins left="0.7" right="0.7" top="0.75" bottom="0.75" header="0.3" footer="0.3"/>
  <pageSetup paperSize="9" orientation="portrait" r:id="rId1"/>
  <webPublishItems count="1">
    <webPublishItem id="262" divId="Results_262" sourceType="sheet" destinationFile="F:\Deb\MyPuzzles\nsc2010\Results\Results\Semifinals.mht" title="Semifinal and Final Timings"/>
  </webPublishItem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Round1</vt:lpstr>
      <vt:lpstr>Round2</vt:lpstr>
      <vt:lpstr>Round3</vt:lpstr>
      <vt:lpstr>Round4</vt:lpstr>
      <vt:lpstr>AllRounds</vt:lpstr>
      <vt:lpstr>Semi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2012-06-10T11:01:03Z</dcterms:modified>
</cp:coreProperties>
</file>